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D:\PERFIL\Desktop\Decreto de Solvencia\Carpeta Lista para Externos\Carta Circular\"/>
    </mc:Choice>
  </mc:AlternateContent>
  <bookViews>
    <workbookView xWindow="0" yWindow="0" windowWidth="19200" windowHeight="6630" activeTab="2"/>
  </bookViews>
  <sheets>
    <sheet name="Instructivo" sheetId="5" r:id="rId1"/>
    <sheet name="Glosario de términos " sheetId="6" r:id="rId2"/>
    <sheet name="Evaluación" sheetId="1" r:id="rId3"/>
    <sheet name="Hoja3" sheetId="4" state="hidden" r:id="rId4"/>
    <sheet name="Hoja2" sheetId="3" state="hidden" r:id="rId5"/>
    <sheet name="Datos" sheetId="2" state="hidden" r:id="rId6"/>
  </sheets>
  <definedNames>
    <definedName name="_xlnm.Print_Area" localSheetId="2">Evaluación!$A$1:$J$74</definedName>
    <definedName name="_xlnm.Print_Area" localSheetId="1">'Glosario de términos '!$A$1:$K$14</definedName>
    <definedName name="_xlnm.Print_Area" localSheetId="0">Instructivo!$A$1:$I$28</definedName>
    <definedName name="calificacion">Datos!$A$2:$A$5</definedName>
    <definedName name="Calificación" localSheetId="5">Datos!$A$2:$A$5</definedName>
    <definedName name="sino">Datos!$A$10:$A$11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4" i="1" l="1"/>
  <c r="G73" i="1"/>
  <c r="C65" i="1"/>
  <c r="D65" i="1" s="1"/>
  <c r="C64" i="1"/>
  <c r="D64" i="1" s="1"/>
  <c r="C63" i="1"/>
  <c r="D63" i="1" s="1"/>
  <c r="C62" i="1"/>
  <c r="D62" i="1" s="1"/>
  <c r="C61" i="1"/>
  <c r="D61" i="1" s="1"/>
  <c r="C54" i="1"/>
  <c r="D54" i="1" s="1"/>
  <c r="C53" i="1"/>
  <c r="D53" i="1" s="1"/>
  <c r="C51" i="1"/>
  <c r="D51" i="1" s="1"/>
  <c r="C50" i="1"/>
  <c r="D50" i="1" s="1"/>
  <c r="C55" i="1"/>
  <c r="D55" i="1" s="1"/>
  <c r="C52" i="1"/>
  <c r="D52" i="1" s="1"/>
  <c r="C49" i="1"/>
  <c r="D49" i="1" s="1"/>
  <c r="C48" i="1"/>
  <c r="D48" i="1" s="1"/>
  <c r="C41" i="1"/>
  <c r="D41" i="1" s="1"/>
  <c r="C40" i="1"/>
  <c r="D40" i="1" s="1"/>
  <c r="C39" i="1"/>
  <c r="D39" i="1" s="1"/>
  <c r="C38" i="1"/>
  <c r="D38" i="1" s="1"/>
  <c r="C35" i="1"/>
  <c r="D35" i="1" s="1"/>
  <c r="C33" i="1"/>
  <c r="D33" i="1" s="1"/>
  <c r="C32" i="1"/>
  <c r="D32" i="1" s="1"/>
  <c r="C31" i="1"/>
  <c r="D31" i="1" s="1"/>
  <c r="C30" i="1"/>
  <c r="D30" i="1" s="1"/>
  <c r="C29" i="1"/>
  <c r="D29" i="1" s="1"/>
  <c r="C26" i="1"/>
  <c r="D26" i="1" s="1"/>
  <c r="C25" i="1"/>
  <c r="D25" i="1" s="1"/>
  <c r="C42" i="1"/>
  <c r="D42" i="1" s="1"/>
  <c r="C37" i="1"/>
  <c r="D37" i="1" s="1"/>
  <c r="C36" i="1"/>
  <c r="D36" i="1" s="1"/>
  <c r="C34" i="1"/>
  <c r="D34" i="1" s="1"/>
  <c r="C28" i="1"/>
  <c r="D28" i="1" s="1"/>
  <c r="C27" i="1"/>
  <c r="D27" i="1" s="1"/>
  <c r="C12" i="1"/>
  <c r="D12" i="1" s="1"/>
  <c r="C10" i="1"/>
  <c r="D10" i="1" s="1"/>
  <c r="C11" i="1"/>
  <c r="D11" i="1" s="1"/>
  <c r="C19" i="1"/>
  <c r="D19" i="1" s="1"/>
  <c r="C18" i="1"/>
  <c r="D18" i="1" s="1"/>
  <c r="C17" i="1"/>
  <c r="D17" i="1" s="1"/>
  <c r="C16" i="1"/>
  <c r="D16" i="1" s="1"/>
  <c r="D15" i="1"/>
  <c r="C15" i="1"/>
  <c r="C14" i="1"/>
  <c r="D14" i="1" s="1"/>
  <c r="C13" i="1"/>
  <c r="D13" i="1" s="1"/>
  <c r="C9" i="1"/>
  <c r="D9" i="1" s="1"/>
  <c r="C8" i="1"/>
  <c r="D8" i="1" s="1"/>
  <c r="F26" i="1" l="1"/>
  <c r="F12" i="1"/>
  <c r="F9" i="1" l="1"/>
  <c r="F10" i="1"/>
  <c r="F65" i="1" l="1"/>
  <c r="F64" i="1"/>
  <c r="F63" i="1"/>
  <c r="F62" i="1"/>
  <c r="F61" i="1"/>
  <c r="F54" i="1"/>
  <c r="F53" i="1"/>
  <c r="F51" i="1"/>
  <c r="F50" i="1"/>
  <c r="F42" i="1"/>
  <c r="F37" i="1"/>
  <c r="F36" i="1"/>
  <c r="F34" i="1"/>
  <c r="F28" i="1"/>
  <c r="F27" i="1"/>
  <c r="F55" i="1"/>
  <c r="F52" i="1"/>
  <c r="F49" i="1"/>
  <c r="F48" i="1"/>
  <c r="F41" i="1"/>
  <c r="F40" i="1"/>
  <c r="F39" i="1"/>
  <c r="F38" i="1"/>
  <c r="F35" i="1"/>
  <c r="F33" i="1"/>
  <c r="F32" i="1"/>
  <c r="F31" i="1"/>
  <c r="F30" i="1"/>
  <c r="F29" i="1"/>
  <c r="F25" i="1"/>
  <c r="F19" i="1"/>
  <c r="F18" i="1"/>
  <c r="F17" i="1"/>
  <c r="F16" i="1"/>
  <c r="F15" i="1"/>
  <c r="F14" i="1"/>
  <c r="F13" i="1"/>
  <c r="F11" i="1"/>
  <c r="F8" i="1"/>
  <c r="F21" i="1" s="1"/>
  <c r="F67" i="1" l="1"/>
  <c r="F70" i="1" s="1"/>
  <c r="F57" i="1"/>
  <c r="F44" i="1"/>
  <c r="E73" i="1" l="1"/>
</calcChain>
</file>

<file path=xl/sharedStrings.xml><?xml version="1.0" encoding="utf-8"?>
<sst xmlns="http://schemas.openxmlformats.org/spreadsheetml/2006/main" count="147" uniqueCount="141">
  <si>
    <t>SI</t>
  </si>
  <si>
    <t>NO</t>
  </si>
  <si>
    <t>PROMEDIO</t>
  </si>
  <si>
    <t xml:space="preserve">Total </t>
  </si>
  <si>
    <t>VeRRO</t>
  </si>
  <si>
    <t>SUPERINTENDENCIA FINANCIERA DE COLOMBIA</t>
  </si>
  <si>
    <t xml:space="preserve">DELEGATURA PARA RIESGOS OPERATIVOS </t>
  </si>
  <si>
    <t>¿Se contemplan normas internacionales para la elaboración del PCN?</t>
  </si>
  <si>
    <t xml:space="preserve">¿Se cuenta con procedimientos efectivos para la gestión de crisis? </t>
  </si>
  <si>
    <t>¿Dentro de las pruebas se involucran proveedores y entidades externas relacionadas con los procesos críticos de la entidad?</t>
  </si>
  <si>
    <t>¿Qué tan apropiados son los programas de concientización y entrenamiento del PCN?</t>
  </si>
  <si>
    <t xml:space="preserve">¿Qué tan adecuados son los procedimientos para la identificación de amenazas y vulnerabilidades? </t>
  </si>
  <si>
    <t xml:space="preserve">¿Se tienen herramientas actualizadas para la prevención, protección, detección y recuperación de ataques cibernéticos? </t>
  </si>
  <si>
    <t>¿Qué tan adecuados son los procedimientos para la gestión de incidentes cibernéticos?</t>
  </si>
  <si>
    <t xml:space="preserve">¿Qué tan apropiado es el seguimiento y monitoreo a los servicios prestados por los terceros? </t>
  </si>
  <si>
    <t>Valor</t>
  </si>
  <si>
    <t>Nombre</t>
  </si>
  <si>
    <t>(%)</t>
  </si>
  <si>
    <t>Débil (D)</t>
  </si>
  <si>
    <t>No</t>
  </si>
  <si>
    <t>Si</t>
  </si>
  <si>
    <t>Necesita Mejora (NM)</t>
  </si>
  <si>
    <t>Adecuado (A)</t>
  </si>
  <si>
    <t>Fuerte (F)</t>
  </si>
  <si>
    <t xml:space="preserve">Pasos a seguir </t>
  </si>
  <si>
    <t>BIA </t>
  </si>
  <si>
    <t>RPO</t>
  </si>
  <si>
    <t>RTO</t>
  </si>
  <si>
    <t>CPD</t>
  </si>
  <si>
    <t>CAPD</t>
  </si>
  <si>
    <t>CAO</t>
  </si>
  <si>
    <t xml:space="preserve">¿Qué tan activa es la participación de la Junta Directiva en la gestión del riesgo operativo? </t>
  </si>
  <si>
    <t xml:space="preserve">¿Qué tan adecuada es la identificación de los riesgos operativos? </t>
  </si>
  <si>
    <t>¿Qué tan adecuadas son las herramientas tecnológicas para gestionar el riesgo operativo?</t>
  </si>
  <si>
    <t>¿El PCN está alineado con la planeación estratégica de la entidad?</t>
  </si>
  <si>
    <t xml:space="preserve">Las actividades exceden el cumplimiento normativo y el perfil de riesgo de la entidad. </t>
  </si>
  <si>
    <t>Adecuado:</t>
  </si>
  <si>
    <t>Fuerte:</t>
  </si>
  <si>
    <r>
      <rPr>
        <b/>
        <sz val="12"/>
        <color theme="1"/>
        <rFont val="Arial"/>
        <family val="2"/>
      </rPr>
      <t>Análisis de impacto al negocio (BIA por sus siglas en inglés)</t>
    </r>
    <r>
      <rPr>
        <sz val="12"/>
        <color theme="1"/>
        <rFont val="Arial"/>
        <family val="2"/>
      </rPr>
      <t>: Proceso de evaluación de las operaciones y del efecto que una interrupción tendría en ellas. Incluye no sólo el análisis de impacto al negocio, que es la identificación de los activos, funciones, procesos y recursos críticos, sino también la evaluación de los posibles daños o pérdidas que pudieran afectar a la entidad como resultado de una interrupción o un cambio en el negocio. Este análisis identifica: a) cómo se va a manifestar la pérdida o daño, b) cómo aumenta el grado de daño o pérdida en función del tiempo transcurrido después del incidente, c) los servicios y recursos mínimos (humanos, físicos y financieros) necesarios para restablecer los procesos de negocio y seguir operando en un nivel mínimo aceptable y d) el tiempo y el nivel en el cual las actividades, funciones y servicios de la entidad deben ser recuperados.</t>
    </r>
  </si>
  <si>
    <r>
      <rPr>
        <b/>
        <sz val="12"/>
        <color theme="1"/>
        <rFont val="Arial"/>
        <family val="2"/>
      </rPr>
      <t>Centro de Procesamiento de Datos</t>
    </r>
    <r>
      <rPr>
        <sz val="12"/>
        <color theme="1"/>
        <rFont val="Arial"/>
        <family val="2"/>
      </rPr>
      <t>: Localidad física donde se encuentra ubicado el centro de cómputo principal designado para la operación de la entidad.</t>
    </r>
  </si>
  <si>
    <r>
      <rPr>
        <b/>
        <sz val="12"/>
        <color theme="1"/>
        <rFont val="Arial"/>
        <family val="2"/>
      </rPr>
      <t>Centro Alterno de Procesamiento de Datos</t>
    </r>
    <r>
      <rPr>
        <sz val="12"/>
        <color theme="1"/>
        <rFont val="Arial"/>
        <family val="2"/>
      </rPr>
      <t xml:space="preserve">: Localidad física donde se encuentra ubicado el centro de cómputo alterno designado para la recuperación ante un evento. </t>
    </r>
  </si>
  <si>
    <r>
      <rPr>
        <b/>
        <sz val="12"/>
        <color theme="1"/>
        <rFont val="Arial"/>
        <family val="2"/>
      </rPr>
      <t>Fuente:</t>
    </r>
    <r>
      <rPr>
        <sz val="12"/>
        <color theme="1"/>
        <rFont val="Arial"/>
        <family val="2"/>
      </rPr>
      <t xml:space="preserve"> Glosario internacional de Resiliencia del DRI International. </t>
    </r>
  </si>
  <si>
    <t>NECESITA MEJORA</t>
  </si>
  <si>
    <t>ADECUADO</t>
  </si>
  <si>
    <t>FUERTE</t>
  </si>
  <si>
    <t>Débil:</t>
  </si>
  <si>
    <t xml:space="preserve">GLOSARIO DE TÉRMINOS </t>
  </si>
  <si>
    <t xml:space="preserve">PROMEDIO GESTIÓN DE RIESGOS OPERATIVOS  </t>
  </si>
  <si>
    <t>¿Se ha operado desde el CAPD durante periodos que permitan verificar la adecuada ejecución de los procesos asociados a los servicios críticos de la organización?</t>
  </si>
  <si>
    <t>¿Se ha operado desde el CAO durante periodos que permitan verificar la adecuada ejecución de los procesos asociados a los servicios críticos de la organización?</t>
  </si>
  <si>
    <t>¿Se tiene definido un apetito de riesgo operativo y éste es acorde con la estrategia de la entidad?</t>
  </si>
  <si>
    <t>¿Son apropiados los controles establecidos para la mitigación de los riesgos operativos?</t>
  </si>
  <si>
    <t>¿Se cuenta con grupos de trabajo que apoyan efectivamente la gestión del PCN?</t>
  </si>
  <si>
    <r>
      <rPr>
        <b/>
        <sz val="12"/>
        <color theme="1"/>
        <rFont val="Arial"/>
        <family val="2"/>
      </rPr>
      <t>Tiempo objetivo de recuperación (RTO por sus siglas en inglés)</t>
    </r>
    <r>
      <rPr>
        <sz val="12"/>
        <color theme="1"/>
        <rFont val="Arial"/>
        <family val="2"/>
      </rPr>
      <t>: Periodo inmediatamente posterior a la ocurrencia de un incidente dentro del cual deben reanudarse o recuperarse: la entrega de productos o servicios, las actividades críticas y los recursos. El RTO debe ser menor al tiempo en el que los impactos financieros y operacionales identificados en el BIA sean inaceptables.</t>
    </r>
  </si>
  <si>
    <t>1.10</t>
  </si>
  <si>
    <t>2.10</t>
  </si>
  <si>
    <t xml:space="preserve">1. SARO </t>
  </si>
  <si>
    <t>3. SEGURIDAD DE LA INFORMACIÓN Y CIBERSEGURIDAD</t>
  </si>
  <si>
    <t>4. TERCERIZACIÓN</t>
  </si>
  <si>
    <t>¿Qué tan apropiadas son las evaluaciones que se realizan a los terceros involucrados en los procesos críticos de la entidad respecto de la gestión de la seguridad y la ciberseguridad? (tenga en cuenta la periodicidad con la que se realizan dichas evaluaciones)</t>
  </si>
  <si>
    <t>¿Cómo son los procedimientos para realizar la evaluación de los riesgos de seguridad de la información y la ciberseguridad?  (tenga en cuenta si se han implementado controles para su mitigación)</t>
  </si>
  <si>
    <t xml:space="preserve">¿Se reportan los incidentes de ciberseguridad a las autoridades que forman parte del Modelo Nacional de Gestión de Incidentes Cibernéticos? </t>
  </si>
  <si>
    <t>¿Qué tan adecuada es la definición de los roles de la Alta Gerencia, la Junta Directiva y los responsables de los procesos para la gestión del PCN?</t>
  </si>
  <si>
    <t>¿Las estrategias de continuidad son conocidas y aprobadas por la Junta Directiva y la Alta Gerencia?</t>
  </si>
  <si>
    <t>¿Qué tan apropiado es el presupuesto y el alcance del PCN respecto de la misión, los objetivos y las operaciones de la entidad?</t>
  </si>
  <si>
    <t>¿Qué tan adecuados son los indicadores definidos por la entidad para medir la gestión del riesgo operativo? (tenga en cuenta si los resultados de los indicadores se consideran para mejorar el sistema de administración del riesgo operativo)</t>
  </si>
  <si>
    <t>¿Qué tan apropiados son los procedimientos para analizar los eventos de riesgo operativo? (tenga en cuenta si los resultados del análisis de los eventos se consideran para mejorar el sistema de administración del riesgo operativo)</t>
  </si>
  <si>
    <t>3.8</t>
  </si>
  <si>
    <t>1.1</t>
  </si>
  <si>
    <t>1.2</t>
  </si>
  <si>
    <t>1.3</t>
  </si>
  <si>
    <t>1.4</t>
  </si>
  <si>
    <t>1.5</t>
  </si>
  <si>
    <t>1.6</t>
  </si>
  <si>
    <t>1.7</t>
  </si>
  <si>
    <t>1.8</t>
  </si>
  <si>
    <t>1.9</t>
  </si>
  <si>
    <t>1.11</t>
  </si>
  <si>
    <t>1.12</t>
  </si>
  <si>
    <t>2.1</t>
  </si>
  <si>
    <t>2.2</t>
  </si>
  <si>
    <t>2.3</t>
  </si>
  <si>
    <t>2.4</t>
  </si>
  <si>
    <t>2.5</t>
  </si>
  <si>
    <t>2.6</t>
  </si>
  <si>
    <t>2.7</t>
  </si>
  <si>
    <t>2.8</t>
  </si>
  <si>
    <t>2.9</t>
  </si>
  <si>
    <t>2.11</t>
  </si>
  <si>
    <t>2.12</t>
  </si>
  <si>
    <t>2.13</t>
  </si>
  <si>
    <t>2.14</t>
  </si>
  <si>
    <t>2.15</t>
  </si>
  <si>
    <t>2.16</t>
  </si>
  <si>
    <t>2.17</t>
  </si>
  <si>
    <t>2.18</t>
  </si>
  <si>
    <t>3.1</t>
  </si>
  <si>
    <t>3.2</t>
  </si>
  <si>
    <t>3.3</t>
  </si>
  <si>
    <t>3.4</t>
  </si>
  <si>
    <t>3.5</t>
  </si>
  <si>
    <t>3.6</t>
  </si>
  <si>
    <t>3.7</t>
  </si>
  <si>
    <t>4.1</t>
  </si>
  <si>
    <t>4.2</t>
  </si>
  <si>
    <t>4.3</t>
  </si>
  <si>
    <t>4.4</t>
  </si>
  <si>
    <t>4.5</t>
  </si>
  <si>
    <t xml:space="preserve">¿Qué tan adecuada es la verificación realizada por el Comité de Auditoría Interna  respecto de las condiciones de prestación de servicios de los terceros contratados por la entidad? </t>
  </si>
  <si>
    <t xml:space="preserve">¿Qué tan efectivos son los planes de contingencia y de continuidad del negocio de los terceros respecto de las condiciones requeridas por la entidad? </t>
  </si>
  <si>
    <t>DÉBIL</t>
  </si>
  <si>
    <t>¿Qué tan adecuados son los procedimientos de administración de cambios en la gestión de riesgo operativo?</t>
  </si>
  <si>
    <t>¿Qué tan adecuada es la gestión del personal encargado de la administración del riesgo operativo?</t>
  </si>
  <si>
    <t>¿Qué tan adecuadas son las pruebas realizadas al PCN? (tenga en cuenta si en las pruebas realizadas se incluyen, entre otros, ataques cibernéticos y eventos catastróficos)</t>
  </si>
  <si>
    <t>Generalidades</t>
  </si>
  <si>
    <t xml:space="preserve">Las actividades no se ajustan a la normatividad o al perfil de riesgo de la entidad. </t>
  </si>
  <si>
    <r>
      <t>Se tiene un nivel bajo de cumplimiento de las normas y del perfil de riesgo de la entidad; se necesita realizar ajustes para su cumplimiento</t>
    </r>
    <r>
      <rPr>
        <sz val="10"/>
        <color rgb="FFFF0000"/>
        <rFont val="Arial"/>
        <family val="2"/>
      </rPr>
      <t>.</t>
    </r>
  </si>
  <si>
    <t>Necesita Mejora:</t>
  </si>
  <si>
    <t xml:space="preserve">Se tiene un nivel adecuado de cumplimiento de la normatividad y del perfil de riesgo de la entidad. </t>
  </si>
  <si>
    <r>
      <rPr>
        <b/>
        <sz val="10"/>
        <color theme="1"/>
        <rFont val="Arial"/>
        <family val="2"/>
      </rPr>
      <t>3</t>
    </r>
    <r>
      <rPr>
        <sz val="10"/>
        <color theme="1"/>
        <rFont val="Arial"/>
        <family val="2"/>
      </rPr>
      <t xml:space="preserve">. Para cada pregunta se debe seleccionar solo una de las opciones de respuesta. </t>
    </r>
  </si>
  <si>
    <r>
      <t xml:space="preserve">El presente documento tiene como propósito calcular el valor de la exposición por riesgo operacional (VeRRO) de las sociedades administradoras de fondos de pensiones y de cesantías, sociedades fiduciarias, sociedades comisionistas de la bolsa de valores, sociedades administradoras de inversión y entidades aseguradoras que administran recursos de terceros.
</t>
    </r>
    <r>
      <rPr>
        <b/>
        <sz val="10"/>
        <color theme="1"/>
        <rFont val="Arial"/>
        <family val="2"/>
      </rPr>
      <t>1</t>
    </r>
    <r>
      <rPr>
        <sz val="10"/>
        <color theme="1"/>
        <rFont val="Arial"/>
        <family val="2"/>
      </rPr>
      <t xml:space="preserve">. El orden de diligenciamiento del formulario no afecta la valoración. Debe ser contestado en su totalidad y solo se deben diligenciar las casillas en color gris.
</t>
    </r>
    <r>
      <rPr>
        <b/>
        <sz val="10"/>
        <color theme="1"/>
        <rFont val="Arial"/>
        <family val="2"/>
      </rPr>
      <t>2</t>
    </r>
    <r>
      <rPr>
        <sz val="10"/>
        <color theme="1"/>
        <rFont val="Arial"/>
        <family val="2"/>
      </rPr>
      <t xml:space="preserve">. Para el diligenciamiento se debe tener en cuenta la inforamción contenida en las siguientes tablas: 
</t>
    </r>
  </si>
  <si>
    <r>
      <rPr>
        <b/>
        <sz val="10"/>
        <color theme="1"/>
        <rFont val="Arial"/>
        <family val="2"/>
      </rPr>
      <t>4</t>
    </r>
    <r>
      <rPr>
        <sz val="10"/>
        <color theme="1"/>
        <rFont val="Arial"/>
        <family val="2"/>
      </rPr>
      <t xml:space="preserve">. Al finalizar el diligentimiento de la información se obtiene automáticamente el porcentaje que se debe aplicar para determinar el valor de la exposición por riesgo operacional (VeRRO). </t>
    </r>
  </si>
  <si>
    <r>
      <rPr>
        <b/>
        <sz val="12"/>
        <color theme="1"/>
        <rFont val="Arial"/>
        <family val="2"/>
      </rPr>
      <t>Centro Alterno de Operación</t>
    </r>
    <r>
      <rPr>
        <sz val="12"/>
        <color theme="1"/>
        <rFont val="Arial"/>
        <family val="2"/>
      </rPr>
      <t xml:space="preserve">: Localidad física preparada para la recuperación de las unidades de negocio con los elementos críticos requeridos para la operación de los servicios prestados por la entidad en caso de un evento que los afecte. </t>
    </r>
  </si>
  <si>
    <r>
      <rPr>
        <b/>
        <sz val="12"/>
        <color theme="1"/>
        <rFont val="Arial"/>
        <family val="2"/>
      </rPr>
      <t>Punto objetivo de recuperación (RPO por sus siglas en inglés)</t>
    </r>
    <r>
      <rPr>
        <sz val="12"/>
        <color theme="1"/>
        <rFont val="Arial"/>
        <family val="2"/>
      </rPr>
      <t>: Punto de referencia anterior al que debe ser restaurada la información usada por un proceso de negocio después de una interrupción, para lograr su reanudación. Cada organización deberá definir su "pérdida máxima de información".</t>
    </r>
  </si>
  <si>
    <t>Califique la gestión de los comités de riesgo operativo (tenga en cuenta la frecuencia de las reuniones y la efectividad de las decisiones tomadas)</t>
  </si>
  <si>
    <t>¿Qué tan adecuados son los procedimientos para realizar el monitoreo del perfil de riesgo operativo de la entidad? (tenga en cuenta si los procedimientos se consideran para mejorar el sistema de riesgo operativo)</t>
  </si>
  <si>
    <t xml:space="preserve">¿Qué tan calificado y capacitado se encuentra el personal de la entidad en la gestión del riesgo operativo? </t>
  </si>
  <si>
    <t>2. PLAN DE CONTINUIDAD DEL NEGOCIO (PCN)</t>
  </si>
  <si>
    <t>¿El BIA se actualiza regularmente y para ello se ha establecido un procedimiento?</t>
  </si>
  <si>
    <t xml:space="preserve">¿Se cuenta con procedimientos efectivos para la respuesta a eventos de riesgo operativo? </t>
  </si>
  <si>
    <t xml:space="preserve">¿Qué tan ajustado se encuentra el RTO de los procesos críticos frente a las promesas de servicio realizadas a los consumidores financieros? </t>
  </si>
  <si>
    <t>¿El CPD está certificado en estándares reconocidos internacionalmente, tales como ANSI/TIA 942 TIER 3 o superior, ICREA u otro, que confirme, al menos, un nivel de disponibilidad del 99.95%?</t>
  </si>
  <si>
    <t>¿El CAPD está certificado en estándares reconocidos internacionalmente como ANSI/TIA 942 TIER 3 o superior, ICREA u otro, que confirme, al menos, un nivel de disponibilidad del 99.95%?</t>
  </si>
  <si>
    <t xml:space="preserve">¿Cómo ha sido la prestación del servicio durante los eventos que afectaron a la entidad por más de una hora, en el último año? </t>
  </si>
  <si>
    <t>¿Se tienen establecidos los recursos financieros suficientes para el desarrollo e implementación del marco de seguridad de la información y la ciberseguridad?</t>
  </si>
  <si>
    <t>¿Se cuenta con un grupo de especialistas o personal calificado en seguridad de la información y ciberseguridad para realizar de manera efectiva la labor de inteligencia de amenazas, la gestión de las mismas y la respuesta a incidentes o ciberataques?</t>
  </si>
  <si>
    <t>¿Qué tan idóneos son los criterios y procedimientos para la selección de los terceros y los servicios que serán atendidos por estos?</t>
  </si>
  <si>
    <t xml:space="preserve">¿Cómo es la evaluación de riesgos operativos que se realiza frente a los servicios prestados por los terceros? </t>
  </si>
  <si>
    <t xml:space="preserve">El siguiente documento pertenece a la Superintendencia Financiera de Colombia. Este archivo ha sido preparado exclusivamente para el uso de la SFC y las entidades vigiladas que deben dar cumplimiento al Decreto 415 de 2018, el cual modifica el Decreto 2555 de 2010, en lo relacionado con el patrimonio adecuado de las sociedades administradoras de fondos de pensiones y de cesantías, sociedades fiduciarias, sociedades comisionistas de la bolsa de valores, sociedades administradoras de inversión y entidades aseguradoras que administran recursos de terceros. Los resultados contenidos dentro de este informe no pueden ser distribuidos por parte de estas entidades vigiladas a ninguna otra parte o usados para ningún otro propósito, diferente al establecido. 
La Superintendencia Financiera de Colombia no asume responsabilidad ni obligación por cualquier pérdida sufrida por el custodio  y/o  algún usuario no autorizado, como resultado de la circulación, publicación, reproducción u otro uso de este reporte contrario a lo previsto en esta sección.
</t>
  </si>
  <si>
    <t>INSTRUCTIVO PARA EL DILIGENCIAMIENTO DE LA AUTOEVALUACIÓN PARA DETERMINAR EL FACTOR DE PONDERACIÓN PARA EL CÁLCULO DEL VALOR DE LA EXPOSICIÓN POR RIESGO OPERACIONAL</t>
  </si>
  <si>
    <t>Determinación del Factor de Ponderación para el Cálculo del Valor de la Exposición por Riesgo Operacional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</si>
</sst>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1"/>
      <name val="Calibri"/>
      <family val="2"/>
      <scheme val="minor"/>
    </font>
    <font>
      <sz val="12"/>
      <color theme="1"/>
      <name val="Arial"/>
      <family val="2"/>
    </font>
    <font>
      <sz val="11"/>
      <color theme="1"/>
      <name val="Arial"/>
      <family val="2"/>
    </font>
    <font>
      <b/>
      <sz val="12"/>
      <color theme="1"/>
      <name val="Arial"/>
      <family val="2"/>
    </font>
    <font>
      <b/>
      <sz val="14"/>
      <color rgb="FFFF0000"/>
      <name val="Arial"/>
      <family val="2"/>
    </font>
    <font>
      <b/>
      <sz val="11"/>
      <color theme="1"/>
      <name val="Arial"/>
      <family val="2"/>
    </font>
    <font>
      <sz val="11"/>
      <name val="Arial"/>
      <family val="2"/>
    </font>
    <font>
      <b/>
      <sz val="12"/>
      <name val="Arial"/>
      <family val="2"/>
    </font>
    <font>
      <sz val="12"/>
      <name val="Arial"/>
      <family val="2"/>
    </font>
    <font>
      <b/>
      <sz val="16"/>
      <color rgb="FFFF0000"/>
      <name val="Arial"/>
      <family val="2"/>
    </font>
    <font>
      <b/>
      <sz val="14"/>
      <color theme="1"/>
      <name val="Arial"/>
      <family val="2"/>
    </font>
    <font>
      <sz val="10"/>
      <color theme="1"/>
      <name val="Arial"/>
      <family val="2"/>
    </font>
    <font>
      <b/>
      <sz val="10"/>
      <color theme="1"/>
      <name val="Arial"/>
      <family val="2"/>
    </font>
    <font>
      <b/>
      <sz val="16"/>
      <color theme="1"/>
      <name val="Arial"/>
      <family val="2"/>
    </font>
    <font>
      <b/>
      <sz val="14"/>
      <name val="Arial"/>
      <family val="2"/>
    </font>
    <font>
      <b/>
      <sz val="16"/>
      <name val="Arial"/>
      <family val="2"/>
    </font>
    <font>
      <b/>
      <sz val="18"/>
      <name val="Arial"/>
      <family val="2"/>
    </font>
    <font>
      <b/>
      <sz val="20"/>
      <name val="Arial"/>
      <family val="2"/>
    </font>
    <font>
      <b/>
      <sz val="9"/>
      <name val="Arial"/>
      <family val="2"/>
    </font>
    <font>
      <sz val="10"/>
      <color rgb="FFFF0000"/>
      <name val="Arial"/>
      <family val="2"/>
    </font>
    <font>
      <sz val="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75">
    <xf numFmtId="0" fontId="0" fillId="0" borderId="0" xfId="0"/>
    <xf numFmtId="0" fontId="3" fillId="0" borderId="0" xfId="0" applyFont="1" applyBorder="1"/>
    <xf numFmtId="0" fontId="2" fillId="0" borderId="0" xfId="0" applyFont="1" applyBorder="1" applyAlignment="1">
      <alignment horizontal="justify" vertical="center"/>
    </xf>
    <xf numFmtId="0" fontId="3" fillId="0" borderId="0" xfId="0" applyFont="1" applyBorder="1" applyAlignment="1">
      <alignment vertical="top"/>
    </xf>
    <xf numFmtId="0" fontId="3" fillId="0" borderId="0" xfId="0" applyFont="1" applyBorder="1" applyAlignment="1">
      <alignment horizontal="justify" vertical="top"/>
    </xf>
    <xf numFmtId="9" fontId="3" fillId="0" borderId="0" xfId="1" applyFont="1" applyFill="1" applyBorder="1" applyAlignment="1">
      <alignment vertical="top"/>
    </xf>
    <xf numFmtId="0" fontId="3" fillId="0" borderId="0" xfId="0" applyFont="1" applyBorder="1" applyAlignment="1">
      <alignment vertical="top" wrapText="1"/>
    </xf>
    <xf numFmtId="0" fontId="3" fillId="0" borderId="0" xfId="0" applyFont="1" applyFill="1" applyBorder="1" applyAlignment="1">
      <alignment vertical="top"/>
    </xf>
    <xf numFmtId="9" fontId="4" fillId="0" borderId="0" xfId="0" applyNumberFormat="1" applyFont="1" applyFill="1" applyBorder="1" applyAlignment="1">
      <alignment vertical="top"/>
    </xf>
    <xf numFmtId="0" fontId="3" fillId="0" borderId="0" xfId="0" applyFont="1" applyBorder="1" applyAlignment="1">
      <alignment vertical="center"/>
    </xf>
    <xf numFmtId="0" fontId="3" fillId="0" borderId="0" xfId="0" applyFont="1" applyFill="1" applyBorder="1"/>
    <xf numFmtId="0" fontId="3" fillId="0" borderId="0" xfId="0" applyFont="1" applyBorder="1" applyAlignment="1">
      <alignment wrapText="1"/>
    </xf>
    <xf numFmtId="0" fontId="5" fillId="0" borderId="0" xfId="0" applyFont="1" applyBorder="1" applyAlignment="1">
      <alignment vertical="top" wrapText="1"/>
    </xf>
    <xf numFmtId="9" fontId="5" fillId="0" borderId="0" xfId="0" applyNumberFormat="1" applyFont="1" applyBorder="1"/>
    <xf numFmtId="0" fontId="7" fillId="0" borderId="0" xfId="0" applyFont="1" applyBorder="1"/>
    <xf numFmtId="0" fontId="10" fillId="0" borderId="0" xfId="0" applyFont="1" applyBorder="1" applyAlignment="1"/>
    <xf numFmtId="9" fontId="4" fillId="3" borderId="1" xfId="0" applyNumberFormat="1" applyFont="1" applyFill="1" applyBorder="1" applyAlignment="1">
      <alignment vertical="top"/>
    </xf>
    <xf numFmtId="9" fontId="4" fillId="3" borderId="2" xfId="0" applyNumberFormat="1" applyFont="1" applyFill="1" applyBorder="1" applyAlignment="1">
      <alignment vertical="top"/>
    </xf>
    <xf numFmtId="0" fontId="4" fillId="0" borderId="0" xfId="0" applyFont="1" applyFill="1" applyBorder="1" applyAlignment="1">
      <alignment vertical="top" wrapText="1"/>
    </xf>
    <xf numFmtId="0" fontId="4" fillId="0" borderId="0" xfId="0" applyFont="1" applyBorder="1"/>
    <xf numFmtId="0" fontId="12" fillId="0" borderId="0" xfId="0" applyFont="1" applyBorder="1" applyAlignment="1">
      <alignment horizontal="justify" vertical="top" wrapText="1"/>
    </xf>
    <xf numFmtId="0" fontId="12" fillId="0" borderId="5" xfId="0" applyFont="1" applyBorder="1" applyAlignment="1">
      <alignment horizontal="center" vertical="center" wrapText="1"/>
    </xf>
    <xf numFmtId="0" fontId="12" fillId="0" borderId="6" xfId="0" applyFont="1" applyBorder="1" applyAlignment="1">
      <alignment vertical="center" wrapText="1"/>
    </xf>
    <xf numFmtId="0" fontId="12" fillId="0" borderId="6"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0" xfId="0" applyFont="1" applyBorder="1"/>
    <xf numFmtId="0" fontId="13" fillId="0" borderId="0" xfId="0" applyFont="1" applyBorder="1" applyAlignment="1">
      <alignment vertical="top" wrapText="1"/>
    </xf>
    <xf numFmtId="0" fontId="11" fillId="0" borderId="0" xfId="0" applyFont="1" applyAlignment="1">
      <alignment horizontal="center"/>
    </xf>
    <xf numFmtId="0" fontId="11" fillId="0" borderId="0" xfId="0" applyFont="1" applyBorder="1" applyAlignment="1">
      <alignment vertical="top" wrapText="1"/>
    </xf>
    <xf numFmtId="0" fontId="11" fillId="0" borderId="0" xfId="0" applyFont="1" applyAlignment="1"/>
    <xf numFmtId="0" fontId="2" fillId="0" borderId="0" xfId="0" applyFont="1"/>
    <xf numFmtId="1" fontId="9" fillId="0" borderId="0" xfId="1" applyNumberFormat="1" applyFont="1" applyFill="1" applyBorder="1" applyAlignment="1">
      <alignment vertical="top"/>
    </xf>
    <xf numFmtId="0" fontId="15" fillId="0" borderId="0" xfId="0" applyFont="1" applyBorder="1" applyAlignment="1">
      <alignment vertical="top" wrapText="1"/>
    </xf>
    <xf numFmtId="9" fontId="16" fillId="0" borderId="0" xfId="0" applyNumberFormat="1" applyFont="1" applyBorder="1"/>
    <xf numFmtId="49" fontId="9" fillId="0" borderId="2" xfId="0" applyNumberFormat="1" applyFont="1" applyBorder="1" applyAlignment="1">
      <alignment horizontal="left" vertical="top"/>
    </xf>
    <xf numFmtId="0" fontId="2" fillId="0" borderId="2" xfId="0" applyFont="1" applyBorder="1" applyAlignment="1">
      <alignment horizontal="justify" vertical="top"/>
    </xf>
    <xf numFmtId="9" fontId="9" fillId="0" borderId="2" xfId="1" applyFont="1" applyFill="1" applyBorder="1" applyAlignment="1">
      <alignment vertical="top"/>
    </xf>
    <xf numFmtId="9" fontId="8" fillId="3" borderId="2" xfId="0" applyNumberFormat="1" applyFont="1" applyFill="1" applyBorder="1" applyAlignment="1">
      <alignment vertical="top"/>
    </xf>
    <xf numFmtId="49" fontId="2" fillId="0" borderId="2" xfId="0" applyNumberFormat="1" applyFont="1" applyBorder="1" applyAlignment="1">
      <alignment horizontal="left" vertical="top"/>
    </xf>
    <xf numFmtId="0" fontId="17" fillId="0" borderId="2" xfId="0" applyFont="1" applyBorder="1" applyAlignment="1">
      <alignment horizontal="left" wrapText="1"/>
    </xf>
    <xf numFmtId="9" fontId="15" fillId="3" borderId="2" xfId="0" applyNumberFormat="1" applyFont="1" applyFill="1" applyBorder="1"/>
    <xf numFmtId="0" fontId="3" fillId="0" borderId="0" xfId="0" applyFont="1" applyBorder="1" applyAlignment="1">
      <alignment horizontal="center"/>
    </xf>
    <xf numFmtId="0" fontId="19" fillId="2" borderId="2" xfId="0" applyFont="1" applyFill="1" applyBorder="1" applyAlignment="1" applyProtection="1">
      <alignment horizontal="center" vertical="top"/>
      <protection locked="0"/>
    </xf>
    <xf numFmtId="0" fontId="3" fillId="0" borderId="0" xfId="0" applyFont="1" applyFill="1" applyBorder="1" applyAlignment="1" applyProtection="1">
      <alignment horizontal="center" vertical="top"/>
    </xf>
    <xf numFmtId="0" fontId="4" fillId="0" borderId="0" xfId="0" applyFont="1" applyFill="1" applyBorder="1" applyAlignment="1" applyProtection="1">
      <alignment horizontal="center" vertical="top" wrapText="1"/>
    </xf>
    <xf numFmtId="0" fontId="3" fillId="0" borderId="0" xfId="0" applyFont="1" applyFill="1" applyBorder="1" applyAlignment="1" applyProtection="1">
      <alignment horizontal="center"/>
    </xf>
    <xf numFmtId="0" fontId="3" fillId="0" borderId="0" xfId="0" applyFont="1" applyBorder="1" applyAlignment="1" applyProtection="1">
      <alignment horizontal="center"/>
    </xf>
    <xf numFmtId="0" fontId="15" fillId="0" borderId="0" xfId="0" applyFont="1" applyBorder="1" applyAlignment="1">
      <alignment horizontal="center" vertical="top" wrapText="1"/>
    </xf>
    <xf numFmtId="0" fontId="4" fillId="0" borderId="0" xfId="0" applyFont="1" applyAlignment="1">
      <alignment horizontal="center" vertical="center" wrapText="1"/>
    </xf>
    <xf numFmtId="0" fontId="4" fillId="0" borderId="0" xfId="0" applyFont="1" applyAlignment="1">
      <alignment horizontal="center" vertical="center"/>
    </xf>
    <xf numFmtId="0" fontId="9" fillId="0" borderId="0" xfId="0" applyFont="1" applyBorder="1" applyAlignment="1">
      <alignment vertical="top"/>
    </xf>
    <xf numFmtId="0" fontId="9" fillId="0" borderId="0" xfId="0" applyFont="1" applyBorder="1" applyAlignment="1" applyProtection="1">
      <alignment horizontal="center" vertical="top"/>
    </xf>
    <xf numFmtId="0" fontId="8" fillId="0" borderId="0" xfId="0" applyFont="1" applyFill="1" applyBorder="1" applyAlignment="1">
      <alignment vertical="top" wrapText="1"/>
    </xf>
    <xf numFmtId="0" fontId="8" fillId="0" borderId="0" xfId="0" applyFont="1" applyFill="1" applyBorder="1" applyAlignment="1" applyProtection="1">
      <alignment horizontal="center" vertical="top" wrapText="1"/>
    </xf>
    <xf numFmtId="9" fontId="8" fillId="0" borderId="0" xfId="0" applyNumberFormat="1" applyFont="1" applyFill="1" applyBorder="1" applyAlignment="1">
      <alignment vertical="top"/>
    </xf>
    <xf numFmtId="0" fontId="3" fillId="0" borderId="0" xfId="0" applyFont="1" applyBorder="1" applyAlignment="1" applyProtection="1">
      <alignment horizontal="center" vertical="top"/>
    </xf>
    <xf numFmtId="0" fontId="11" fillId="0" borderId="0" xfId="0" applyFont="1" applyBorder="1" applyAlignment="1">
      <alignment horizontal="center" vertical="top" wrapText="1"/>
    </xf>
    <xf numFmtId="0" fontId="12" fillId="0" borderId="0" xfId="0" applyFont="1" applyBorder="1" applyAlignment="1">
      <alignment horizontal="justify" vertical="top" wrapText="1"/>
    </xf>
    <xf numFmtId="0" fontId="21" fillId="0" borderId="0" xfId="0" applyFont="1" applyBorder="1" applyAlignment="1">
      <alignment horizontal="justify" vertical="top" wrapText="1"/>
    </xf>
    <xf numFmtId="0" fontId="11" fillId="0" borderId="0" xfId="0" applyFont="1" applyAlignment="1">
      <alignment horizontal="center"/>
    </xf>
    <xf numFmtId="0" fontId="2" fillId="0" borderId="0" xfId="0" applyFont="1" applyAlignment="1">
      <alignment horizontal="justify" vertical="top" wrapText="1"/>
    </xf>
    <xf numFmtId="0" fontId="18" fillId="2" borderId="2" xfId="0" applyFont="1" applyFill="1" applyBorder="1" applyAlignment="1">
      <alignment wrapText="1"/>
    </xf>
    <xf numFmtId="0" fontId="17" fillId="2" borderId="2" xfId="0" applyFont="1" applyFill="1" applyBorder="1" applyAlignment="1">
      <alignment horizontal="center"/>
    </xf>
    <xf numFmtId="0" fontId="15" fillId="3" borderId="2" xfId="0" applyFont="1" applyFill="1" applyBorder="1" applyAlignment="1">
      <alignment vertical="top" wrapText="1"/>
    </xf>
    <xf numFmtId="10" fontId="17" fillId="0" borderId="2" xfId="1" applyNumberFormat="1" applyFont="1" applyBorder="1"/>
    <xf numFmtId="0" fontId="16" fillId="0" borderId="2" xfId="0" applyFont="1" applyBorder="1" applyAlignment="1">
      <alignment horizontal="center"/>
    </xf>
    <xf numFmtId="0" fontId="4" fillId="2" borderId="2" xfId="0" applyFont="1" applyFill="1" applyBorder="1" applyAlignment="1">
      <alignment horizontal="center" vertical="top"/>
    </xf>
    <xf numFmtId="0" fontId="4" fillId="3" borderId="2" xfId="0" applyFont="1" applyFill="1" applyBorder="1" applyAlignment="1">
      <alignment vertical="top" wrapText="1"/>
    </xf>
    <xf numFmtId="0" fontId="4" fillId="3" borderId="1" xfId="0" applyFont="1" applyFill="1" applyBorder="1" applyAlignment="1">
      <alignment vertical="top" wrapText="1"/>
    </xf>
    <xf numFmtId="0" fontId="14" fillId="0" borderId="0" xfId="0" applyFont="1" applyBorder="1" applyAlignment="1">
      <alignment horizontal="center"/>
    </xf>
    <xf numFmtId="0" fontId="14" fillId="0" borderId="0" xfId="0" applyFont="1" applyBorder="1" applyAlignment="1">
      <alignment horizontal="center" wrapText="1"/>
    </xf>
    <xf numFmtId="0" fontId="6" fillId="0" borderId="0" xfId="0" applyFont="1" applyBorder="1" applyAlignment="1">
      <alignment horizontal="center"/>
    </xf>
    <xf numFmtId="0" fontId="8" fillId="3" borderId="2" xfId="0" applyFont="1" applyFill="1" applyBorder="1" applyAlignment="1">
      <alignment vertical="top" wrapText="1"/>
    </xf>
    <xf numFmtId="0" fontId="4" fillId="2" borderId="2" xfId="0" applyFont="1"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443965</xdr:colOff>
      <xdr:row>1</xdr:row>
      <xdr:rowOff>638388</xdr:rowOff>
    </xdr:to>
    <xdr:pic>
      <xdr:nvPicPr>
        <xdr:cNvPr id="2" name="Imagen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1205965" cy="8415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25882</xdr:colOff>
      <xdr:row>0</xdr:row>
      <xdr:rowOff>17254</xdr:rowOff>
    </xdr:from>
    <xdr:to>
      <xdr:col>1</xdr:col>
      <xdr:colOff>504352</xdr:colOff>
      <xdr:row>4</xdr:row>
      <xdr:rowOff>18246</xdr:rowOff>
    </xdr:to>
    <xdr:pic>
      <xdr:nvPicPr>
        <xdr:cNvPr id="2" name="Imagen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stretch>
          <a:fillRect/>
        </a:stretch>
      </xdr:blipFill>
      <xdr:spPr>
        <a:xfrm>
          <a:off x="25882" y="17254"/>
          <a:ext cx="1237595" cy="8291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781049</xdr:colOff>
      <xdr:row>3</xdr:row>
      <xdr:rowOff>120899</xdr:rowOff>
    </xdr:to>
    <xdr:pic>
      <xdr:nvPicPr>
        <xdr:cNvPr id="2" name="Imagen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1228724" cy="81622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8"/>
  <sheetViews>
    <sheetView showGridLines="0" zoomScale="150" zoomScaleNormal="150" workbookViewId="0">
      <selection activeCell="B22" sqref="B22:I22"/>
    </sheetView>
  </sheetViews>
  <sheetFormatPr baseColWidth="10" defaultColWidth="11.42578125" defaultRowHeight="15.75" x14ac:dyDescent="0.25"/>
  <cols>
    <col min="1" max="2" width="11.42578125" style="19"/>
    <col min="3" max="3" width="21.140625" style="19" customWidth="1"/>
    <col min="4" max="4" width="18.42578125" style="19" customWidth="1"/>
    <col min="5" max="5" width="19.42578125" style="19" customWidth="1"/>
    <col min="6" max="16384" width="11.42578125" style="19"/>
  </cols>
  <sheetData>
    <row r="2" spans="1:9" ht="51.75" customHeight="1" x14ac:dyDescent="0.25">
      <c r="B2" s="29"/>
      <c r="C2" s="57" t="s">
        <v>139</v>
      </c>
      <c r="D2" s="57"/>
      <c r="E2" s="57"/>
      <c r="F2" s="57"/>
      <c r="G2" s="57"/>
      <c r="H2" s="57"/>
      <c r="I2" s="57"/>
    </row>
    <row r="4" spans="1:9" ht="15.6" x14ac:dyDescent="0.25">
      <c r="A4" s="19" t="s">
        <v>114</v>
      </c>
    </row>
    <row r="5" spans="1:9" ht="115.5" customHeight="1" x14ac:dyDescent="0.25">
      <c r="A5" s="58" t="s">
        <v>138</v>
      </c>
      <c r="B5" s="58"/>
      <c r="C5" s="58"/>
      <c r="D5" s="58"/>
      <c r="E5" s="58"/>
      <c r="F5" s="58"/>
      <c r="G5" s="58"/>
      <c r="H5" s="58"/>
      <c r="I5" s="58"/>
    </row>
    <row r="7" spans="1:9" ht="15.6" x14ac:dyDescent="0.25">
      <c r="A7" s="19" t="s">
        <v>24</v>
      </c>
    </row>
    <row r="8" spans="1:9" ht="109.35" customHeight="1" x14ac:dyDescent="0.25">
      <c r="A8" s="58" t="s">
        <v>120</v>
      </c>
      <c r="B8" s="58"/>
      <c r="C8" s="58"/>
      <c r="D8" s="58"/>
      <c r="E8" s="58"/>
      <c r="F8" s="58"/>
      <c r="G8" s="58"/>
      <c r="H8" s="58"/>
      <c r="I8" s="58"/>
    </row>
    <row r="9" spans="1:9" ht="18.2" customHeight="1" thickBot="1" x14ac:dyDescent="0.3">
      <c r="A9" s="20"/>
      <c r="B9" s="20"/>
      <c r="C9" s="20"/>
      <c r="D9" s="20"/>
      <c r="E9" s="20"/>
      <c r="F9" s="20"/>
      <c r="G9" s="20"/>
      <c r="H9" s="20"/>
      <c r="I9" s="20"/>
    </row>
    <row r="10" spans="1:9" ht="16.5" thickBot="1" x14ac:dyDescent="0.3">
      <c r="B10" s="24" t="s">
        <v>15</v>
      </c>
      <c r="C10" s="25" t="s">
        <v>16</v>
      </c>
      <c r="D10" s="25" t="s">
        <v>17</v>
      </c>
    </row>
    <row r="11" spans="1:9" ht="16.5" thickBot="1" x14ac:dyDescent="0.3">
      <c r="B11" s="21">
        <v>0</v>
      </c>
      <c r="C11" s="23" t="s">
        <v>19</v>
      </c>
      <c r="D11" s="23">
        <v>0</v>
      </c>
    </row>
    <row r="12" spans="1:9" ht="16.5" thickBot="1" x14ac:dyDescent="0.3">
      <c r="B12" s="21">
        <v>1</v>
      </c>
      <c r="C12" s="23" t="s">
        <v>20</v>
      </c>
      <c r="D12" s="23">
        <v>100</v>
      </c>
    </row>
    <row r="13" spans="1:9" x14ac:dyDescent="0.25">
      <c r="B13" s="26"/>
      <c r="C13" s="26"/>
      <c r="D13" s="26"/>
    </row>
    <row r="14" spans="1:9" ht="16.5" thickBot="1" x14ac:dyDescent="0.3">
      <c r="B14" s="26"/>
      <c r="C14" s="26"/>
      <c r="D14" s="26"/>
    </row>
    <row r="15" spans="1:9" ht="16.5" thickBot="1" x14ac:dyDescent="0.3">
      <c r="B15" s="24" t="s">
        <v>15</v>
      </c>
      <c r="C15" s="25" t="s">
        <v>16</v>
      </c>
      <c r="D15" s="25" t="s">
        <v>17</v>
      </c>
    </row>
    <row r="16" spans="1:9" ht="16.5" thickBot="1" x14ac:dyDescent="0.3">
      <c r="B16" s="21">
        <v>1</v>
      </c>
      <c r="C16" s="22" t="s">
        <v>18</v>
      </c>
      <c r="D16" s="23">
        <v>25</v>
      </c>
    </row>
    <row r="17" spans="1:9" ht="16.5" thickBot="1" x14ac:dyDescent="0.3">
      <c r="B17" s="21">
        <v>2</v>
      </c>
      <c r="C17" s="22" t="s">
        <v>21</v>
      </c>
      <c r="D17" s="23">
        <v>50</v>
      </c>
    </row>
    <row r="18" spans="1:9" ht="16.5" thickBot="1" x14ac:dyDescent="0.3">
      <c r="B18" s="21">
        <v>3</v>
      </c>
      <c r="C18" s="22" t="s">
        <v>22</v>
      </c>
      <c r="D18" s="23">
        <v>75</v>
      </c>
    </row>
    <row r="19" spans="1:9" ht="16.5" thickBot="1" x14ac:dyDescent="0.3">
      <c r="B19" s="21">
        <v>4</v>
      </c>
      <c r="C19" s="22" t="s">
        <v>23</v>
      </c>
      <c r="D19" s="23">
        <v>100</v>
      </c>
    </row>
    <row r="21" spans="1:9" x14ac:dyDescent="0.25">
      <c r="A21" s="27" t="s">
        <v>45</v>
      </c>
      <c r="B21" s="59" t="s">
        <v>115</v>
      </c>
      <c r="C21" s="59"/>
      <c r="D21" s="59"/>
      <c r="E21" s="59"/>
      <c r="F21" s="59"/>
      <c r="G21" s="59"/>
      <c r="H21" s="59"/>
      <c r="I21" s="59"/>
    </row>
    <row r="22" spans="1:9" ht="29.25" customHeight="1" x14ac:dyDescent="0.25">
      <c r="A22" s="27" t="s">
        <v>117</v>
      </c>
      <c r="B22" s="58" t="s">
        <v>116</v>
      </c>
      <c r="C22" s="58"/>
      <c r="D22" s="58"/>
      <c r="E22" s="58"/>
      <c r="F22" s="58"/>
      <c r="G22" s="58"/>
      <c r="H22" s="58"/>
      <c r="I22" s="58"/>
    </row>
    <row r="23" spans="1:9" x14ac:dyDescent="0.25">
      <c r="A23" s="27" t="s">
        <v>36</v>
      </c>
      <c r="B23" s="58" t="s">
        <v>118</v>
      </c>
      <c r="C23" s="58"/>
      <c r="D23" s="58"/>
      <c r="E23" s="58"/>
      <c r="F23" s="58"/>
      <c r="G23" s="58"/>
      <c r="H23" s="58"/>
      <c r="I23" s="58"/>
    </row>
    <row r="24" spans="1:9" x14ac:dyDescent="0.25">
      <c r="A24" s="27" t="s">
        <v>37</v>
      </c>
      <c r="B24" s="58" t="s">
        <v>35</v>
      </c>
      <c r="C24" s="58"/>
      <c r="D24" s="58"/>
      <c r="E24" s="58"/>
      <c r="F24" s="58"/>
      <c r="G24" s="58"/>
      <c r="H24" s="58"/>
      <c r="I24" s="58"/>
    </row>
    <row r="26" spans="1:9" x14ac:dyDescent="0.25">
      <c r="A26" s="58" t="s">
        <v>119</v>
      </c>
      <c r="B26" s="58"/>
      <c r="C26" s="58"/>
      <c r="D26" s="58"/>
      <c r="E26" s="58"/>
      <c r="F26" s="58"/>
      <c r="G26" s="58"/>
      <c r="H26" s="58"/>
      <c r="I26" s="58"/>
    </row>
    <row r="28" spans="1:9" ht="29.25" customHeight="1" x14ac:dyDescent="0.25">
      <c r="A28" s="58" t="s">
        <v>121</v>
      </c>
      <c r="B28" s="58"/>
      <c r="C28" s="58"/>
      <c r="D28" s="58"/>
      <c r="E28" s="58"/>
      <c r="F28" s="58"/>
      <c r="G28" s="58"/>
      <c r="H28" s="58"/>
      <c r="I28" s="58"/>
    </row>
  </sheetData>
  <mergeCells count="9">
    <mergeCell ref="C2:I2"/>
    <mergeCell ref="A28:I28"/>
    <mergeCell ref="B21:I21"/>
    <mergeCell ref="B22:I22"/>
    <mergeCell ref="B23:I23"/>
    <mergeCell ref="B24:I24"/>
    <mergeCell ref="A5:I5"/>
    <mergeCell ref="A8:I8"/>
    <mergeCell ref="A26:I26"/>
  </mergeCells>
  <pageMargins left="0.7" right="0.7" top="0.75" bottom="0.75" header="0.3" footer="0.3"/>
  <pageSetup paperSize="25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14"/>
  <sheetViews>
    <sheetView view="pageBreakPreview" zoomScale="60" zoomScaleNormal="120" workbookViewId="0">
      <selection activeCell="K14" sqref="A1:K14"/>
    </sheetView>
  </sheetViews>
  <sheetFormatPr baseColWidth="10" defaultRowHeight="15" x14ac:dyDescent="0.25"/>
  <sheetData>
    <row r="3" spans="1:11" ht="18" x14ac:dyDescent="0.25">
      <c r="B3" s="30"/>
      <c r="C3" s="60" t="s">
        <v>46</v>
      </c>
      <c r="D3" s="60"/>
      <c r="E3" s="60"/>
      <c r="F3" s="60"/>
      <c r="G3" s="60"/>
      <c r="H3" s="60"/>
      <c r="I3" s="60"/>
      <c r="J3" s="60"/>
      <c r="K3" s="60"/>
    </row>
    <row r="4" spans="1:11" ht="18.399999999999999" x14ac:dyDescent="0.3">
      <c r="B4" s="30"/>
      <c r="C4" s="28"/>
      <c r="D4" s="28"/>
      <c r="E4" s="28"/>
      <c r="F4" s="28"/>
      <c r="G4" s="28"/>
      <c r="H4" s="28"/>
      <c r="I4" s="28"/>
      <c r="J4" s="28"/>
      <c r="K4" s="28"/>
    </row>
    <row r="6" spans="1:11" ht="145.35" customHeight="1" x14ac:dyDescent="0.25">
      <c r="A6" s="49" t="s">
        <v>25</v>
      </c>
      <c r="B6" s="61" t="s">
        <v>38</v>
      </c>
      <c r="C6" s="61"/>
      <c r="D6" s="61"/>
      <c r="E6" s="61"/>
      <c r="F6" s="61"/>
      <c r="G6" s="61"/>
      <c r="H6" s="61"/>
      <c r="I6" s="61"/>
      <c r="J6" s="61"/>
      <c r="K6" s="61"/>
    </row>
    <row r="7" spans="1:11" ht="35.450000000000003" customHeight="1" x14ac:dyDescent="0.25">
      <c r="A7" s="50" t="s">
        <v>28</v>
      </c>
      <c r="B7" s="61" t="s">
        <v>39</v>
      </c>
      <c r="C7" s="61"/>
      <c r="D7" s="61"/>
      <c r="E7" s="61"/>
      <c r="F7" s="61"/>
      <c r="G7" s="61"/>
      <c r="H7" s="61"/>
      <c r="I7" s="61"/>
      <c r="J7" s="61"/>
      <c r="K7" s="61"/>
    </row>
    <row r="8" spans="1:11" ht="36.75" customHeight="1" x14ac:dyDescent="0.25">
      <c r="A8" s="50" t="s">
        <v>29</v>
      </c>
      <c r="B8" s="61" t="s">
        <v>40</v>
      </c>
      <c r="C8" s="61"/>
      <c r="D8" s="61"/>
      <c r="E8" s="61"/>
      <c r="F8" s="61"/>
      <c r="G8" s="61"/>
      <c r="H8" s="61"/>
      <c r="I8" s="61"/>
      <c r="J8" s="61"/>
      <c r="K8" s="61"/>
    </row>
    <row r="9" spans="1:11" ht="48.95" customHeight="1" x14ac:dyDescent="0.25">
      <c r="A9" s="50" t="s">
        <v>30</v>
      </c>
      <c r="B9" s="61" t="s">
        <v>122</v>
      </c>
      <c r="C9" s="61"/>
      <c r="D9" s="61"/>
      <c r="E9" s="61"/>
      <c r="F9" s="61"/>
      <c r="G9" s="61"/>
      <c r="H9" s="61"/>
      <c r="I9" s="61"/>
      <c r="J9" s="61"/>
      <c r="K9" s="61"/>
    </row>
    <row r="10" spans="1:11" ht="72" customHeight="1" x14ac:dyDescent="0.25">
      <c r="A10" s="49" t="s">
        <v>27</v>
      </c>
      <c r="B10" s="61" t="s">
        <v>53</v>
      </c>
      <c r="C10" s="61"/>
      <c r="D10" s="61"/>
      <c r="E10" s="61"/>
      <c r="F10" s="61"/>
      <c r="G10" s="61"/>
      <c r="H10" s="61"/>
      <c r="I10" s="61"/>
      <c r="J10" s="61"/>
      <c r="K10" s="61"/>
    </row>
    <row r="11" spans="1:11" ht="56.25" customHeight="1" x14ac:dyDescent="0.25">
      <c r="A11" s="49" t="s">
        <v>26</v>
      </c>
      <c r="B11" s="61" t="s">
        <v>123</v>
      </c>
      <c r="C11" s="61"/>
      <c r="D11" s="61"/>
      <c r="E11" s="61"/>
      <c r="F11" s="61"/>
      <c r="G11" s="61"/>
      <c r="H11" s="61"/>
      <c r="I11" s="61"/>
      <c r="J11" s="61"/>
      <c r="K11" s="61"/>
    </row>
    <row r="12" spans="1:11" ht="15.75" x14ac:dyDescent="0.25">
      <c r="A12" s="31"/>
      <c r="B12" s="31"/>
      <c r="C12" s="31"/>
      <c r="D12" s="31"/>
      <c r="E12" s="31"/>
      <c r="F12" s="31"/>
      <c r="G12" s="31"/>
      <c r="H12" s="31"/>
      <c r="I12" s="31"/>
      <c r="J12" s="31"/>
      <c r="K12" s="31"/>
    </row>
    <row r="13" spans="1:11" ht="15.75" x14ac:dyDescent="0.25">
      <c r="A13" s="31"/>
      <c r="B13" s="31"/>
      <c r="C13" s="31"/>
      <c r="D13" s="31"/>
      <c r="E13" s="31"/>
      <c r="F13" s="31"/>
      <c r="G13" s="31"/>
      <c r="H13" s="31"/>
      <c r="I13" s="31"/>
      <c r="J13" s="31"/>
      <c r="K13" s="31"/>
    </row>
    <row r="14" spans="1:11" ht="15.75" x14ac:dyDescent="0.25">
      <c r="A14" s="31" t="s">
        <v>41</v>
      </c>
      <c r="B14" s="31"/>
      <c r="C14" s="31"/>
      <c r="D14" s="31"/>
      <c r="E14" s="31"/>
      <c r="F14" s="31"/>
      <c r="G14" s="31"/>
      <c r="H14" s="31"/>
      <c r="I14" s="31"/>
      <c r="J14" s="31"/>
      <c r="K14" s="31"/>
    </row>
  </sheetData>
  <mergeCells count="7">
    <mergeCell ref="C3:K3"/>
    <mergeCell ref="B6:K6"/>
    <mergeCell ref="B11:K11"/>
    <mergeCell ref="B10:K10"/>
    <mergeCell ref="B7:K7"/>
    <mergeCell ref="B8:K8"/>
    <mergeCell ref="B9:K9"/>
  </mergeCells>
  <pageMargins left="0.7" right="0.7" top="0.75" bottom="0.75" header="0.3" footer="0.3"/>
  <pageSetup paperSize="257" scale="9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93"/>
  <sheetViews>
    <sheetView showGridLines="0" tabSelected="1" view="pageBreakPreview" topLeftCell="A63" zoomScale="120" zoomScaleNormal="130" zoomScaleSheetLayoutView="120" workbookViewId="0">
      <selection activeCell="G74" sqref="A1:J74"/>
    </sheetView>
  </sheetViews>
  <sheetFormatPr baseColWidth="10" defaultColWidth="11" defaultRowHeight="14.25" x14ac:dyDescent="0.2"/>
  <cols>
    <col min="1" max="1" width="6.5703125" style="1" customWidth="1"/>
    <col min="2" max="2" width="97.42578125" style="1" customWidth="1"/>
    <col min="3" max="3" width="13.7109375" style="1" hidden="1" customWidth="1"/>
    <col min="4" max="4" width="11" style="1" hidden="1" customWidth="1"/>
    <col min="5" max="5" width="16.42578125" style="42" customWidth="1"/>
    <col min="6" max="6" width="10.85546875" style="1" customWidth="1"/>
    <col min="7" max="7" width="24.42578125" style="1" customWidth="1"/>
    <col min="8" max="8" width="22.42578125" style="1" customWidth="1"/>
    <col min="9" max="9" width="22.42578125" style="1" hidden="1" customWidth="1"/>
    <col min="10" max="10" width="12.42578125" style="1" customWidth="1"/>
    <col min="11" max="11" width="11.42578125" style="1" customWidth="1"/>
    <col min="12" max="12" width="1.5703125" style="1" customWidth="1"/>
    <col min="13" max="13" width="23.42578125" style="1" customWidth="1"/>
    <col min="14" max="14" width="2.140625" style="1" customWidth="1"/>
    <col min="15" max="15" width="9" style="1" customWidth="1"/>
    <col min="16" max="16" width="8.42578125" style="1" customWidth="1"/>
    <col min="17" max="17" width="2" style="1" customWidth="1"/>
    <col min="18" max="18" width="23.140625" style="1" customWidth="1"/>
    <col min="19" max="19" width="2" style="1" customWidth="1"/>
    <col min="20" max="20" width="10.85546875" style="1" customWidth="1"/>
    <col min="21" max="21" width="9.140625" style="1" customWidth="1"/>
    <col min="22" max="22" width="2" style="1" customWidth="1"/>
    <col min="23" max="23" width="28.42578125" style="1" customWidth="1"/>
    <col min="24" max="24" width="2.42578125" style="1" customWidth="1"/>
    <col min="25" max="25" width="10.42578125" style="1" customWidth="1"/>
    <col min="26" max="26" width="11.42578125" style="1" customWidth="1"/>
    <col min="27" max="27" width="2" style="1" customWidth="1"/>
    <col min="28" max="28" width="24.140625" style="1" customWidth="1"/>
    <col min="29" max="29" width="1.85546875" style="1" customWidth="1"/>
    <col min="30" max="30" width="11.85546875" style="1" customWidth="1"/>
    <col min="31" max="31" width="11.5703125" style="1" customWidth="1"/>
    <col min="32" max="32" width="2.140625" style="1" customWidth="1"/>
    <col min="33" max="33" width="24.42578125" style="1" customWidth="1"/>
    <col min="34" max="34" width="1.5703125" style="1" customWidth="1"/>
    <col min="35" max="35" width="16.42578125" style="1" customWidth="1"/>
    <col min="36" max="36" width="13.42578125" style="1" customWidth="1"/>
    <col min="37" max="37" width="2.140625" style="1" customWidth="1"/>
    <col min="38" max="38" width="24.42578125" style="1" customWidth="1"/>
    <col min="39" max="39" width="2.140625" style="1" customWidth="1"/>
    <col min="40" max="40" width="15.5703125" style="1" customWidth="1"/>
    <col min="41" max="41" width="13.42578125" style="1" customWidth="1"/>
    <col min="42" max="42" width="2.140625" style="1" customWidth="1"/>
    <col min="43" max="43" width="21.42578125" style="1" customWidth="1"/>
    <col min="44" max="44" width="1.5703125" style="1" customWidth="1"/>
    <col min="45" max="45" width="15" style="1" customWidth="1"/>
    <col min="46" max="46" width="11" style="1" customWidth="1"/>
    <col min="47" max="47" width="11" style="1"/>
    <col min="48" max="55" width="11" style="1" hidden="1" customWidth="1"/>
    <col min="56" max="61" width="0" style="1" hidden="1" customWidth="1"/>
    <col min="62" max="16384" width="11" style="1"/>
  </cols>
  <sheetData>
    <row r="2" spans="1:10" ht="20.25" x14ac:dyDescent="0.3">
      <c r="B2" s="70" t="s">
        <v>5</v>
      </c>
      <c r="C2" s="70"/>
      <c r="D2" s="70"/>
      <c r="E2" s="70"/>
      <c r="F2" s="70"/>
    </row>
    <row r="3" spans="1:10" ht="20.25" x14ac:dyDescent="0.3">
      <c r="B3" s="70" t="s">
        <v>6</v>
      </c>
      <c r="C3" s="70"/>
      <c r="D3" s="70"/>
      <c r="E3" s="70"/>
      <c r="F3" s="70"/>
    </row>
    <row r="4" spans="1:10" ht="15" x14ac:dyDescent="0.25">
      <c r="B4" s="72"/>
      <c r="C4" s="72"/>
      <c r="D4" s="72"/>
      <c r="E4" s="72"/>
      <c r="F4" s="72"/>
    </row>
    <row r="5" spans="1:10" ht="36.75" customHeight="1" x14ac:dyDescent="0.3">
      <c r="B5" s="71" t="s">
        <v>140</v>
      </c>
      <c r="C5" s="71"/>
      <c r="D5" s="71"/>
      <c r="E5" s="71"/>
      <c r="F5" s="71"/>
    </row>
    <row r="6" spans="1:10" ht="15" x14ac:dyDescent="0.2">
      <c r="B6" s="2"/>
      <c r="C6" s="2"/>
      <c r="D6" s="2"/>
    </row>
    <row r="7" spans="1:10" ht="14.25" customHeight="1" x14ac:dyDescent="0.2">
      <c r="A7" s="74" t="s">
        <v>56</v>
      </c>
      <c r="B7" s="74"/>
      <c r="C7" s="74"/>
      <c r="D7" s="74"/>
      <c r="E7" s="74"/>
      <c r="F7" s="74"/>
    </row>
    <row r="8" spans="1:10" ht="15" x14ac:dyDescent="0.2">
      <c r="A8" s="35" t="s">
        <v>68</v>
      </c>
      <c r="B8" s="36" t="s">
        <v>31</v>
      </c>
      <c r="C8" s="36" t="str">
        <f>IF(E8="FUERTE",4,IF(E8="ADECUADO",3,IF(E8="NECESITA MEJORA",2,IF(E8="DÉBIL",1," "))))</f>
        <v xml:space="preserve"> </v>
      </c>
      <c r="D8" s="36" t="str">
        <f>IF(C8=4,1,IF(C8=3,0.75,IF(C8=2,0.5,IF(C8=1,0.25," "))))</f>
        <v xml:space="preserve"> </v>
      </c>
      <c r="E8" s="43"/>
      <c r="F8" s="37" t="str">
        <f t="shared" ref="F8:F19" si="0">D8</f>
        <v xml:space="preserve"> </v>
      </c>
      <c r="H8" s="32"/>
      <c r="I8" s="32"/>
      <c r="J8" s="32"/>
    </row>
    <row r="9" spans="1:10" ht="30" x14ac:dyDescent="0.2">
      <c r="A9" s="35" t="s">
        <v>69</v>
      </c>
      <c r="B9" s="36" t="s">
        <v>124</v>
      </c>
      <c r="C9" s="36" t="str">
        <f>IF(E9="FUERTE",4,IF(E9="ADECUADO",3,IF(E9="NECESITA MEJORA",2,IF(E9="DÉBIL",1," "))))</f>
        <v xml:space="preserve"> </v>
      </c>
      <c r="D9" s="36" t="str">
        <f>IF(C9=4,1,IF(C9=3,0.75,IF(C9=2,0.5,IF(C9=1,0.25," "))))</f>
        <v xml:space="preserve"> </v>
      </c>
      <c r="E9" s="43"/>
      <c r="F9" s="37" t="str">
        <f t="shared" ref="F9" si="1">D9</f>
        <v xml:space="preserve"> </v>
      </c>
    </row>
    <row r="10" spans="1:10" ht="31.7" customHeight="1" x14ac:dyDescent="0.2">
      <c r="A10" s="35" t="s">
        <v>70</v>
      </c>
      <c r="B10" s="36" t="s">
        <v>50</v>
      </c>
      <c r="C10" s="36" t="str">
        <f>IF(E10="SI",1,IF(E10="NO",0," "))</f>
        <v xml:space="preserve"> </v>
      </c>
      <c r="D10" s="36" t="str">
        <f>C10</f>
        <v xml:space="preserve"> </v>
      </c>
      <c r="E10" s="43"/>
      <c r="F10" s="37" t="str">
        <f t="shared" ref="F10" si="2">D10</f>
        <v xml:space="preserve"> </v>
      </c>
    </row>
    <row r="11" spans="1:10" ht="15" x14ac:dyDescent="0.2">
      <c r="A11" s="35" t="s">
        <v>71</v>
      </c>
      <c r="B11" s="36" t="s">
        <v>32</v>
      </c>
      <c r="C11" s="36" t="str">
        <f>IF(E11="FUERTE",4,IF(E11="ADECUADO",3,IF(E11="NECESITA MEJORA",2,IF(E11="DÉBIL",1," "))))</f>
        <v xml:space="preserve"> </v>
      </c>
      <c r="D11" s="36" t="str">
        <f>IF(C11=4,1,IF(C11=3,0.75,IF(C11=2,0.5,IF(C11=1,0.25," "))))</f>
        <v xml:space="preserve"> </v>
      </c>
      <c r="E11" s="43"/>
      <c r="F11" s="37" t="str">
        <f t="shared" si="0"/>
        <v xml:space="preserve"> </v>
      </c>
    </row>
    <row r="12" spans="1:10" ht="15" x14ac:dyDescent="0.2">
      <c r="A12" s="35" t="s">
        <v>72</v>
      </c>
      <c r="B12" s="36" t="s">
        <v>51</v>
      </c>
      <c r="C12" s="36" t="str">
        <f>IF(E12="SI",1,IF(E12="NO",0," "))</f>
        <v xml:space="preserve"> </v>
      </c>
      <c r="D12" s="36" t="str">
        <f>C12</f>
        <v xml:space="preserve"> </v>
      </c>
      <c r="E12" s="43"/>
      <c r="F12" s="37" t="str">
        <f t="shared" si="0"/>
        <v xml:space="preserve"> </v>
      </c>
    </row>
    <row r="13" spans="1:10" ht="45" x14ac:dyDescent="0.2">
      <c r="A13" s="35" t="s">
        <v>73</v>
      </c>
      <c r="B13" s="36" t="s">
        <v>66</v>
      </c>
      <c r="C13" s="36" t="str">
        <f>IF(E13="FUERTE",4,IF(E13="ADECUADO",3,IF(E13="NECESITA MEJORA",2,IF(E13="DÉBIL",1," "))))</f>
        <v xml:space="preserve"> </v>
      </c>
      <c r="D13" s="36" t="str">
        <f>IF(C13=4,1,IF(C13=3,0.75,IF(C13=2,0.5,IF(C13=1,0.25," "))))</f>
        <v xml:space="preserve"> </v>
      </c>
      <c r="E13" s="43"/>
      <c r="F13" s="37" t="str">
        <f t="shared" si="0"/>
        <v xml:space="preserve"> </v>
      </c>
    </row>
    <row r="14" spans="1:10" ht="15" x14ac:dyDescent="0.2">
      <c r="A14" s="35" t="s">
        <v>74</v>
      </c>
      <c r="B14" s="36" t="s">
        <v>33</v>
      </c>
      <c r="C14" s="36" t="str">
        <f t="shared" ref="C14:C18" si="3">IF(E14="FUERTE",4,IF(E14="ADECUADO",3,IF(E14="NECESITA MEJORA",2,IF(E14="DÉBIL",1," "))))</f>
        <v xml:space="preserve"> </v>
      </c>
      <c r="D14" s="36" t="str">
        <f t="shared" ref="D14:D18" si="4">IF(C14=4,1,IF(C14=3,0.75,IF(C14=2,0.5,IF(C14=1,0.25," "))))</f>
        <v xml:space="preserve"> </v>
      </c>
      <c r="E14" s="43"/>
      <c r="F14" s="37" t="str">
        <f t="shared" si="0"/>
        <v xml:space="preserve"> </v>
      </c>
    </row>
    <row r="15" spans="1:10" ht="45" x14ac:dyDescent="0.2">
      <c r="A15" s="35" t="s">
        <v>75</v>
      </c>
      <c r="B15" s="36" t="s">
        <v>65</v>
      </c>
      <c r="C15" s="36" t="str">
        <f t="shared" si="3"/>
        <v xml:space="preserve"> </v>
      </c>
      <c r="D15" s="36" t="str">
        <f t="shared" si="4"/>
        <v xml:space="preserve"> </v>
      </c>
      <c r="E15" s="43"/>
      <c r="F15" s="37" t="str">
        <f t="shared" si="0"/>
        <v xml:space="preserve"> </v>
      </c>
    </row>
    <row r="16" spans="1:10" ht="30" x14ac:dyDescent="0.2">
      <c r="A16" s="35" t="s">
        <v>76</v>
      </c>
      <c r="B16" s="36" t="s">
        <v>111</v>
      </c>
      <c r="C16" s="36" t="str">
        <f t="shared" si="3"/>
        <v xml:space="preserve"> </v>
      </c>
      <c r="D16" s="36" t="str">
        <f t="shared" si="4"/>
        <v xml:space="preserve"> </v>
      </c>
      <c r="E16" s="43"/>
      <c r="F16" s="37" t="str">
        <f t="shared" si="0"/>
        <v xml:space="preserve"> </v>
      </c>
    </row>
    <row r="17" spans="1:6" ht="45" x14ac:dyDescent="0.2">
      <c r="A17" s="35" t="s">
        <v>54</v>
      </c>
      <c r="B17" s="36" t="s">
        <v>125</v>
      </c>
      <c r="C17" s="36" t="str">
        <f t="shared" si="3"/>
        <v xml:space="preserve"> </v>
      </c>
      <c r="D17" s="36" t="str">
        <f t="shared" si="4"/>
        <v xml:space="preserve"> </v>
      </c>
      <c r="E17" s="43"/>
      <c r="F17" s="37" t="str">
        <f t="shared" si="0"/>
        <v xml:space="preserve"> </v>
      </c>
    </row>
    <row r="18" spans="1:6" ht="30" x14ac:dyDescent="0.2">
      <c r="A18" s="35" t="s">
        <v>77</v>
      </c>
      <c r="B18" s="36" t="s">
        <v>126</v>
      </c>
      <c r="C18" s="36" t="str">
        <f t="shared" si="3"/>
        <v xml:space="preserve"> </v>
      </c>
      <c r="D18" s="36" t="str">
        <f t="shared" si="4"/>
        <v xml:space="preserve"> </v>
      </c>
      <c r="E18" s="43"/>
      <c r="F18" s="37" t="str">
        <f t="shared" si="0"/>
        <v xml:space="preserve"> </v>
      </c>
    </row>
    <row r="19" spans="1:6" ht="30" x14ac:dyDescent="0.2">
      <c r="A19" s="35" t="s">
        <v>78</v>
      </c>
      <c r="B19" s="36" t="s">
        <v>112</v>
      </c>
      <c r="C19" s="36" t="str">
        <f>IF(E19="FUERTE",4,IF(E19="ADECUADO",3,IF(E19="NECESITA MEJORA",2,IF(E19="DÉBIL",1," "))))</f>
        <v xml:space="preserve"> </v>
      </c>
      <c r="D19" s="36" t="str">
        <f>IF(C19=4,1,IF(C19=3,0.75,IF(C19=2,0.5,IF(C19=1,0.25," "))))</f>
        <v xml:space="preserve"> </v>
      </c>
      <c r="E19" s="43"/>
      <c r="F19" s="37" t="str">
        <f t="shared" si="0"/>
        <v xml:space="preserve"> </v>
      </c>
    </row>
    <row r="20" spans="1:6" ht="15" x14ac:dyDescent="0.2">
      <c r="A20" s="51"/>
      <c r="B20" s="51"/>
      <c r="C20" s="51"/>
      <c r="D20" s="51"/>
      <c r="E20" s="52"/>
      <c r="F20" s="51"/>
    </row>
    <row r="21" spans="1:6" ht="15.75" x14ac:dyDescent="0.2">
      <c r="A21" s="51"/>
      <c r="B21" s="73" t="s">
        <v>2</v>
      </c>
      <c r="C21" s="73"/>
      <c r="D21" s="73"/>
      <c r="E21" s="73"/>
      <c r="F21" s="38" t="str">
        <f>IFERROR(AVERAGE(F8:F19), " ")</f>
        <v xml:space="preserve"> </v>
      </c>
    </row>
    <row r="22" spans="1:6" ht="15.75" x14ac:dyDescent="0.2">
      <c r="A22" s="51"/>
      <c r="B22" s="53"/>
      <c r="C22" s="53"/>
      <c r="D22" s="53"/>
      <c r="E22" s="54"/>
      <c r="F22" s="55"/>
    </row>
    <row r="23" spans="1:6" x14ac:dyDescent="0.2">
      <c r="A23" s="3"/>
      <c r="B23" s="6"/>
      <c r="C23" s="6"/>
      <c r="D23" s="6"/>
      <c r="E23" s="56"/>
      <c r="F23" s="3"/>
    </row>
    <row r="24" spans="1:6" ht="14.25" customHeight="1" x14ac:dyDescent="0.2">
      <c r="A24" s="67" t="s">
        <v>127</v>
      </c>
      <c r="B24" s="67"/>
      <c r="C24" s="67"/>
      <c r="D24" s="67"/>
      <c r="E24" s="67"/>
      <c r="F24" s="67"/>
    </row>
    <row r="25" spans="1:6" ht="15" x14ac:dyDescent="0.2">
      <c r="A25" s="39" t="s">
        <v>79</v>
      </c>
      <c r="B25" s="36" t="s">
        <v>7</v>
      </c>
      <c r="C25" s="36" t="str">
        <f t="shared" ref="C25:C26" si="5">IF(E25="SI",1,IF(E25="NO",0," "))</f>
        <v xml:space="preserve"> </v>
      </c>
      <c r="D25" s="36" t="str">
        <f t="shared" ref="D25:D26" si="6">C25</f>
        <v xml:space="preserve"> </v>
      </c>
      <c r="E25" s="43"/>
      <c r="F25" s="37" t="str">
        <f t="shared" ref="F25:F42" si="7">D25</f>
        <v xml:space="preserve"> </v>
      </c>
    </row>
    <row r="26" spans="1:6" ht="15" x14ac:dyDescent="0.2">
      <c r="A26" s="39" t="s">
        <v>80</v>
      </c>
      <c r="B26" s="36" t="s">
        <v>34</v>
      </c>
      <c r="C26" s="36" t="str">
        <f t="shared" si="5"/>
        <v xml:space="preserve"> </v>
      </c>
      <c r="D26" s="36" t="str">
        <f t="shared" si="6"/>
        <v xml:space="preserve"> </v>
      </c>
      <c r="E26" s="43"/>
      <c r="F26" s="37" t="str">
        <f t="shared" ref="F26" si="8">D26</f>
        <v xml:space="preserve"> </v>
      </c>
    </row>
    <row r="27" spans="1:6" ht="30" x14ac:dyDescent="0.2">
      <c r="A27" s="39" t="s">
        <v>81</v>
      </c>
      <c r="B27" s="36" t="s">
        <v>62</v>
      </c>
      <c r="C27" s="36" t="str">
        <f t="shared" ref="C27:C28" si="9">IF(E27="FUERTE",4,IF(E27="ADECUADO",3,IF(E27="NECESITA MEJORA",2,IF(E27="DÉBIL",1," "))))</f>
        <v xml:space="preserve"> </v>
      </c>
      <c r="D27" s="36" t="str">
        <f t="shared" ref="D27:D28" si="10">IF(C27=4,1,IF(C27=3,0.75,IF(C27=2,0.5,IF(C27=1,0.25," "))))</f>
        <v xml:space="preserve"> </v>
      </c>
      <c r="E27" s="43"/>
      <c r="F27" s="37" t="str">
        <f t="shared" si="7"/>
        <v xml:space="preserve"> </v>
      </c>
    </row>
    <row r="28" spans="1:6" ht="30" x14ac:dyDescent="0.2">
      <c r="A28" s="39" t="s">
        <v>82</v>
      </c>
      <c r="B28" s="36" t="s">
        <v>64</v>
      </c>
      <c r="C28" s="36" t="str">
        <f t="shared" si="9"/>
        <v xml:space="preserve"> </v>
      </c>
      <c r="D28" s="36" t="str">
        <f t="shared" si="10"/>
        <v xml:space="preserve"> </v>
      </c>
      <c r="E28" s="43"/>
      <c r="F28" s="37" t="str">
        <f t="shared" si="7"/>
        <v xml:space="preserve"> </v>
      </c>
    </row>
    <row r="29" spans="1:6" ht="15" x14ac:dyDescent="0.2">
      <c r="A29" s="39" t="s">
        <v>83</v>
      </c>
      <c r="B29" s="36" t="s">
        <v>52</v>
      </c>
      <c r="C29" s="36" t="str">
        <f t="shared" ref="C29:C33" si="11">IF(E29="SI",1,IF(E29="NO",0," "))</f>
        <v xml:space="preserve"> </v>
      </c>
      <c r="D29" s="36" t="str">
        <f t="shared" ref="D29:D33" si="12">C29</f>
        <v xml:space="preserve"> </v>
      </c>
      <c r="E29" s="43"/>
      <c r="F29" s="37" t="str">
        <f t="shared" si="7"/>
        <v xml:space="preserve"> </v>
      </c>
    </row>
    <row r="30" spans="1:6" ht="15" x14ac:dyDescent="0.2">
      <c r="A30" s="39" t="s">
        <v>84</v>
      </c>
      <c r="B30" s="36" t="s">
        <v>128</v>
      </c>
      <c r="C30" s="36" t="str">
        <f t="shared" si="11"/>
        <v xml:space="preserve"> </v>
      </c>
      <c r="D30" s="36" t="str">
        <f t="shared" si="12"/>
        <v xml:space="preserve"> </v>
      </c>
      <c r="E30" s="43"/>
      <c r="F30" s="37" t="str">
        <f t="shared" si="7"/>
        <v xml:space="preserve"> </v>
      </c>
    </row>
    <row r="31" spans="1:6" ht="30" x14ac:dyDescent="0.2">
      <c r="A31" s="39" t="s">
        <v>85</v>
      </c>
      <c r="B31" s="36" t="s">
        <v>63</v>
      </c>
      <c r="C31" s="36" t="str">
        <f t="shared" si="11"/>
        <v xml:space="preserve"> </v>
      </c>
      <c r="D31" s="36" t="str">
        <f t="shared" si="12"/>
        <v xml:space="preserve"> </v>
      </c>
      <c r="E31" s="43"/>
      <c r="F31" s="37" t="str">
        <f t="shared" si="7"/>
        <v xml:space="preserve"> </v>
      </c>
    </row>
    <row r="32" spans="1:6" ht="15" x14ac:dyDescent="0.2">
      <c r="A32" s="39" t="s">
        <v>86</v>
      </c>
      <c r="B32" s="36" t="s">
        <v>129</v>
      </c>
      <c r="C32" s="36" t="str">
        <f t="shared" si="11"/>
        <v xml:space="preserve"> </v>
      </c>
      <c r="D32" s="36" t="str">
        <f t="shared" si="12"/>
        <v xml:space="preserve"> </v>
      </c>
      <c r="E32" s="43"/>
      <c r="F32" s="37" t="str">
        <f t="shared" si="7"/>
        <v xml:space="preserve"> </v>
      </c>
    </row>
    <row r="33" spans="1:6" ht="15" x14ac:dyDescent="0.2">
      <c r="A33" s="39" t="s">
        <v>87</v>
      </c>
      <c r="B33" s="36" t="s">
        <v>8</v>
      </c>
      <c r="C33" s="36" t="str">
        <f t="shared" si="11"/>
        <v xml:space="preserve"> </v>
      </c>
      <c r="D33" s="36" t="str">
        <f t="shared" si="12"/>
        <v xml:space="preserve"> </v>
      </c>
      <c r="E33" s="43"/>
      <c r="F33" s="37" t="str">
        <f t="shared" si="7"/>
        <v xml:space="preserve"> </v>
      </c>
    </row>
    <row r="34" spans="1:6" ht="30" x14ac:dyDescent="0.2">
      <c r="A34" s="39" t="s">
        <v>55</v>
      </c>
      <c r="B34" s="36" t="s">
        <v>113</v>
      </c>
      <c r="C34" s="36" t="str">
        <f>IF(E34="FUERTE",4,IF(E34="ADECUADO",3,IF(E34="NECESITA MEJORA",2,IF(E34="DÉBIL",1," "))))</f>
        <v xml:space="preserve"> </v>
      </c>
      <c r="D34" s="36" t="str">
        <f>IF(C34=4,1,IF(C34=3,0.75,IF(C34=2,0.5,IF(C34=1,0.25," "))))</f>
        <v xml:space="preserve"> </v>
      </c>
      <c r="E34" s="43"/>
      <c r="F34" s="37" t="str">
        <f t="shared" si="7"/>
        <v xml:space="preserve"> </v>
      </c>
    </row>
    <row r="35" spans="1:6" ht="30" x14ac:dyDescent="0.2">
      <c r="A35" s="39" t="s">
        <v>88</v>
      </c>
      <c r="B35" s="36" t="s">
        <v>9</v>
      </c>
      <c r="C35" s="36" t="str">
        <f>IF(E35="SI",1,IF(E35="NO",0," "))</f>
        <v xml:space="preserve"> </v>
      </c>
      <c r="D35" s="36" t="str">
        <f>C35</f>
        <v xml:space="preserve"> </v>
      </c>
      <c r="E35" s="43"/>
      <c r="F35" s="37" t="str">
        <f t="shared" si="7"/>
        <v xml:space="preserve"> </v>
      </c>
    </row>
    <row r="36" spans="1:6" ht="15" x14ac:dyDescent="0.2">
      <c r="A36" s="39" t="s">
        <v>89</v>
      </c>
      <c r="B36" s="36" t="s">
        <v>10</v>
      </c>
      <c r="C36" s="36" t="str">
        <f t="shared" ref="C36:C37" si="13">IF(E36="FUERTE",4,IF(E36="ADECUADO",3,IF(E36="NECESITA MEJORA",2,IF(E36="DÉBIL",1," "))))</f>
        <v xml:space="preserve"> </v>
      </c>
      <c r="D36" s="36" t="str">
        <f t="shared" ref="D36:D37" si="14">IF(C36=4,1,IF(C36=3,0.75,IF(C36=2,0.5,IF(C36=1,0.25," "))))</f>
        <v xml:space="preserve"> </v>
      </c>
      <c r="E36" s="43"/>
      <c r="F36" s="37" t="str">
        <f t="shared" si="7"/>
        <v xml:space="preserve"> </v>
      </c>
    </row>
    <row r="37" spans="1:6" ht="30" x14ac:dyDescent="0.2">
      <c r="A37" s="39" t="s">
        <v>90</v>
      </c>
      <c r="B37" s="36" t="s">
        <v>130</v>
      </c>
      <c r="C37" s="36" t="str">
        <f t="shared" si="13"/>
        <v xml:space="preserve"> </v>
      </c>
      <c r="D37" s="36" t="str">
        <f t="shared" si="14"/>
        <v xml:space="preserve"> </v>
      </c>
      <c r="E37" s="43"/>
      <c r="F37" s="37" t="str">
        <f t="shared" si="7"/>
        <v xml:space="preserve"> </v>
      </c>
    </row>
    <row r="38" spans="1:6" ht="45" x14ac:dyDescent="0.2">
      <c r="A38" s="39" t="s">
        <v>91</v>
      </c>
      <c r="B38" s="36" t="s">
        <v>131</v>
      </c>
      <c r="C38" s="36" t="str">
        <f t="shared" ref="C38:C41" si="15">IF(E38="SI",1,IF(E38="NO",0," "))</f>
        <v xml:space="preserve"> </v>
      </c>
      <c r="D38" s="36" t="str">
        <f t="shared" ref="D38:D41" si="16">C38</f>
        <v xml:space="preserve"> </v>
      </c>
      <c r="E38" s="43"/>
      <c r="F38" s="37" t="str">
        <f t="shared" si="7"/>
        <v xml:space="preserve"> </v>
      </c>
    </row>
    <row r="39" spans="1:6" ht="45" x14ac:dyDescent="0.2">
      <c r="A39" s="39" t="s">
        <v>92</v>
      </c>
      <c r="B39" s="36" t="s">
        <v>132</v>
      </c>
      <c r="C39" s="36" t="str">
        <f t="shared" si="15"/>
        <v xml:space="preserve"> </v>
      </c>
      <c r="D39" s="36" t="str">
        <f t="shared" si="16"/>
        <v xml:space="preserve"> </v>
      </c>
      <c r="E39" s="43"/>
      <c r="F39" s="37" t="str">
        <f t="shared" si="7"/>
        <v xml:space="preserve"> </v>
      </c>
    </row>
    <row r="40" spans="1:6" ht="30" x14ac:dyDescent="0.2">
      <c r="A40" s="39" t="s">
        <v>93</v>
      </c>
      <c r="B40" s="36" t="s">
        <v>48</v>
      </c>
      <c r="C40" s="36" t="str">
        <f t="shared" si="15"/>
        <v xml:space="preserve"> </v>
      </c>
      <c r="D40" s="36" t="str">
        <f t="shared" si="16"/>
        <v xml:space="preserve"> </v>
      </c>
      <c r="E40" s="43"/>
      <c r="F40" s="37" t="str">
        <f t="shared" si="7"/>
        <v xml:space="preserve"> </v>
      </c>
    </row>
    <row r="41" spans="1:6" ht="30" x14ac:dyDescent="0.2">
      <c r="A41" s="39" t="s">
        <v>94</v>
      </c>
      <c r="B41" s="36" t="s">
        <v>49</v>
      </c>
      <c r="C41" s="36" t="str">
        <f t="shared" si="15"/>
        <v xml:space="preserve"> </v>
      </c>
      <c r="D41" s="36" t="str">
        <f t="shared" si="16"/>
        <v xml:space="preserve"> </v>
      </c>
      <c r="E41" s="43"/>
      <c r="F41" s="37" t="str">
        <f t="shared" si="7"/>
        <v xml:space="preserve"> </v>
      </c>
    </row>
    <row r="42" spans="1:6" ht="30" x14ac:dyDescent="0.2">
      <c r="A42" s="39" t="s">
        <v>95</v>
      </c>
      <c r="B42" s="36" t="s">
        <v>133</v>
      </c>
      <c r="C42" s="36" t="str">
        <f t="shared" ref="C42" si="17">IF(E42="FUERTE",4,IF(E42="ADECUADO",3,IF(E42="NECESITA MEJORA",2,IF(E42="DÉBIL",1," "))))</f>
        <v xml:space="preserve"> </v>
      </c>
      <c r="D42" s="36" t="str">
        <f t="shared" ref="D42" si="18">IF(C42=4,1,IF(C42=3,0.75,IF(C42=2,0.5,IF(C42=1,0.25," "))))</f>
        <v xml:space="preserve"> </v>
      </c>
      <c r="E42" s="43"/>
      <c r="F42" s="37" t="str">
        <f t="shared" si="7"/>
        <v xml:space="preserve"> </v>
      </c>
    </row>
    <row r="43" spans="1:6" x14ac:dyDescent="0.2">
      <c r="A43" s="3"/>
      <c r="B43" s="4"/>
      <c r="C43" s="4"/>
      <c r="D43" s="4"/>
      <c r="E43" s="44"/>
      <c r="F43" s="5"/>
    </row>
    <row r="44" spans="1:6" ht="15.75" x14ac:dyDescent="0.2">
      <c r="A44" s="3"/>
      <c r="B44" s="69" t="s">
        <v>2</v>
      </c>
      <c r="C44" s="69"/>
      <c r="D44" s="69"/>
      <c r="E44" s="69"/>
      <c r="F44" s="16" t="str">
        <f>IFERROR(AVERAGE(F25:F42)," ")</f>
        <v xml:space="preserve"> </v>
      </c>
    </row>
    <row r="45" spans="1:6" ht="15.75" x14ac:dyDescent="0.2">
      <c r="A45" s="3"/>
      <c r="B45" s="18"/>
      <c r="C45" s="18"/>
      <c r="D45" s="18"/>
      <c r="E45" s="45"/>
      <c r="F45" s="8"/>
    </row>
    <row r="46" spans="1:6" x14ac:dyDescent="0.2">
      <c r="A46" s="3"/>
      <c r="B46" s="6"/>
      <c r="C46" s="6"/>
      <c r="D46" s="6"/>
      <c r="E46" s="44"/>
      <c r="F46" s="7"/>
    </row>
    <row r="47" spans="1:6" ht="14.25" customHeight="1" x14ac:dyDescent="0.2">
      <c r="A47" s="67" t="s">
        <v>57</v>
      </c>
      <c r="B47" s="67"/>
      <c r="C47" s="67"/>
      <c r="D47" s="67"/>
      <c r="E47" s="67"/>
      <c r="F47" s="67"/>
    </row>
    <row r="48" spans="1:6" ht="30" x14ac:dyDescent="0.2">
      <c r="A48" s="39" t="s">
        <v>96</v>
      </c>
      <c r="B48" s="36" t="s">
        <v>134</v>
      </c>
      <c r="C48" s="36" t="str">
        <f t="shared" ref="C48:C49" si="19">IF(E48="SI",1,IF(E48="NO",0," "))</f>
        <v xml:space="preserve"> </v>
      </c>
      <c r="D48" s="36" t="str">
        <f t="shared" ref="D48:D49" si="20">C48</f>
        <v xml:space="preserve"> </v>
      </c>
      <c r="E48" s="43"/>
      <c r="F48" s="37" t="str">
        <f t="shared" ref="F48:F55" si="21">D48</f>
        <v xml:space="preserve"> </v>
      </c>
    </row>
    <row r="49" spans="1:6" ht="45" x14ac:dyDescent="0.2">
      <c r="A49" s="39" t="s">
        <v>97</v>
      </c>
      <c r="B49" s="36" t="s">
        <v>135</v>
      </c>
      <c r="C49" s="36" t="str">
        <f t="shared" si="19"/>
        <v xml:space="preserve"> </v>
      </c>
      <c r="D49" s="36" t="str">
        <f t="shared" si="20"/>
        <v xml:space="preserve"> </v>
      </c>
      <c r="E49" s="43"/>
      <c r="F49" s="37" t="str">
        <f t="shared" si="21"/>
        <v xml:space="preserve"> </v>
      </c>
    </row>
    <row r="50" spans="1:6" ht="45" x14ac:dyDescent="0.2">
      <c r="A50" s="39" t="s">
        <v>98</v>
      </c>
      <c r="B50" s="36" t="s">
        <v>60</v>
      </c>
      <c r="C50" s="36" t="str">
        <f t="shared" ref="C50:C51" si="22">IF(E50="FUERTE",4,IF(E50="ADECUADO",3,IF(E50="NECESITA MEJORA",2,IF(E50="DÉBIL",1," "))))</f>
        <v xml:space="preserve"> </v>
      </c>
      <c r="D50" s="36" t="str">
        <f t="shared" ref="D50:D51" si="23">IF(C50=4,1,IF(C50=3,0.75,IF(C50=2,0.5,IF(C50=1,0.25," "))))</f>
        <v xml:space="preserve"> </v>
      </c>
      <c r="E50" s="43"/>
      <c r="F50" s="37" t="str">
        <f t="shared" si="21"/>
        <v xml:space="preserve"> </v>
      </c>
    </row>
    <row r="51" spans="1:6" ht="30" x14ac:dyDescent="0.2">
      <c r="A51" s="39" t="s">
        <v>99</v>
      </c>
      <c r="B51" s="36" t="s">
        <v>11</v>
      </c>
      <c r="C51" s="36" t="str">
        <f t="shared" si="22"/>
        <v xml:space="preserve"> </v>
      </c>
      <c r="D51" s="36" t="str">
        <f t="shared" si="23"/>
        <v xml:space="preserve"> </v>
      </c>
      <c r="E51" s="43"/>
      <c r="F51" s="37" t="str">
        <f t="shared" si="21"/>
        <v xml:space="preserve"> </v>
      </c>
    </row>
    <row r="52" spans="1:6" ht="30" x14ac:dyDescent="0.2">
      <c r="A52" s="39" t="s">
        <v>100</v>
      </c>
      <c r="B52" s="36" t="s">
        <v>12</v>
      </c>
      <c r="C52" s="36" t="str">
        <f>IF(E52="SI",1,IF(E52="NO",0," "))</f>
        <v xml:space="preserve"> </v>
      </c>
      <c r="D52" s="36" t="str">
        <f>C52</f>
        <v xml:space="preserve"> </v>
      </c>
      <c r="E52" s="43"/>
      <c r="F52" s="37" t="str">
        <f t="shared" si="21"/>
        <v xml:space="preserve"> </v>
      </c>
    </row>
    <row r="53" spans="1:6" ht="45" x14ac:dyDescent="0.2">
      <c r="A53" s="39" t="s">
        <v>101</v>
      </c>
      <c r="B53" s="36" t="s">
        <v>59</v>
      </c>
      <c r="C53" s="36" t="str">
        <f t="shared" ref="C53:C54" si="24">IF(E53="FUERTE",4,IF(E53="ADECUADO",3,IF(E53="NECESITA MEJORA",2,IF(E53="DÉBIL",1," "))))</f>
        <v xml:space="preserve"> </v>
      </c>
      <c r="D53" s="36" t="str">
        <f t="shared" ref="D53:D54" si="25">IF(C53=4,1,IF(C53=3,0.75,IF(C53=2,0.5,IF(C53=1,0.25," "))))</f>
        <v xml:space="preserve"> </v>
      </c>
      <c r="E53" s="43"/>
      <c r="F53" s="37" t="str">
        <f t="shared" si="21"/>
        <v xml:space="preserve"> </v>
      </c>
    </row>
    <row r="54" spans="1:6" ht="15" x14ac:dyDescent="0.2">
      <c r="A54" s="39" t="s">
        <v>102</v>
      </c>
      <c r="B54" s="36" t="s">
        <v>13</v>
      </c>
      <c r="C54" s="36" t="str">
        <f t="shared" si="24"/>
        <v xml:space="preserve"> </v>
      </c>
      <c r="D54" s="36" t="str">
        <f t="shared" si="25"/>
        <v xml:space="preserve"> </v>
      </c>
      <c r="E54" s="43"/>
      <c r="F54" s="37" t="str">
        <f t="shared" si="21"/>
        <v xml:space="preserve"> </v>
      </c>
    </row>
    <row r="55" spans="1:6" ht="30" x14ac:dyDescent="0.2">
      <c r="A55" s="39" t="s">
        <v>67</v>
      </c>
      <c r="B55" s="36" t="s">
        <v>61</v>
      </c>
      <c r="C55" s="36" t="str">
        <f>IF(E55="SI",1,IF(E55="NO",0," "))</f>
        <v xml:space="preserve"> </v>
      </c>
      <c r="D55" s="36" t="str">
        <f>C55</f>
        <v xml:space="preserve"> </v>
      </c>
      <c r="E55" s="43"/>
      <c r="F55" s="37" t="str">
        <f t="shared" si="21"/>
        <v xml:space="preserve"> </v>
      </c>
    </row>
    <row r="56" spans="1:6" x14ac:dyDescent="0.2">
      <c r="B56" s="9"/>
      <c r="C56" s="9"/>
      <c r="D56" s="9"/>
      <c r="E56" s="46"/>
      <c r="F56" s="10"/>
    </row>
    <row r="57" spans="1:6" ht="15.75" x14ac:dyDescent="0.2">
      <c r="B57" s="68" t="s">
        <v>2</v>
      </c>
      <c r="C57" s="68"/>
      <c r="D57" s="68"/>
      <c r="E57" s="68"/>
      <c r="F57" s="17" t="str">
        <f>IFERROR(AVERAGE(F48:F56)," ")</f>
        <v xml:space="preserve"> </v>
      </c>
    </row>
    <row r="58" spans="1:6" ht="15.75" x14ac:dyDescent="0.2">
      <c r="B58" s="18"/>
      <c r="C58" s="18"/>
      <c r="D58" s="18"/>
      <c r="E58" s="45"/>
      <c r="F58" s="8"/>
    </row>
    <row r="59" spans="1:6" x14ac:dyDescent="0.2">
      <c r="B59" s="11"/>
      <c r="C59" s="11"/>
      <c r="D59" s="11"/>
      <c r="E59" s="46"/>
      <c r="F59" s="10"/>
    </row>
    <row r="60" spans="1:6" ht="14.25" customHeight="1" x14ac:dyDescent="0.2">
      <c r="A60" s="67" t="s">
        <v>58</v>
      </c>
      <c r="B60" s="67"/>
      <c r="C60" s="67"/>
      <c r="D60" s="67"/>
      <c r="E60" s="67"/>
      <c r="F60" s="67"/>
    </row>
    <row r="61" spans="1:6" ht="30" x14ac:dyDescent="0.2">
      <c r="A61" s="39" t="s">
        <v>103</v>
      </c>
      <c r="B61" s="36" t="s">
        <v>136</v>
      </c>
      <c r="C61" s="36" t="str">
        <f t="shared" ref="C61:C65" si="26">IF(E61="FUERTE",4,IF(E61="ADECUADO",3,IF(E61="NECESITA MEJORA",2,IF(E61="DÉBIL",1," "))))</f>
        <v xml:space="preserve"> </v>
      </c>
      <c r="D61" s="36" t="str">
        <f t="shared" ref="D61:D65" si="27">IF(C61=4,1,IF(C61=3,0.75,IF(C61=2,0.5,IF(C61=1,0.25," "))))</f>
        <v xml:space="preserve"> </v>
      </c>
      <c r="E61" s="43"/>
      <c r="F61" s="37" t="str">
        <f>D61</f>
        <v xml:space="preserve"> </v>
      </c>
    </row>
    <row r="62" spans="1:6" ht="15" x14ac:dyDescent="0.2">
      <c r="A62" s="39" t="s">
        <v>104</v>
      </c>
      <c r="B62" s="36" t="s">
        <v>14</v>
      </c>
      <c r="C62" s="36" t="str">
        <f t="shared" si="26"/>
        <v xml:space="preserve"> </v>
      </c>
      <c r="D62" s="36" t="str">
        <f t="shared" si="27"/>
        <v xml:space="preserve"> </v>
      </c>
      <c r="E62" s="43"/>
      <c r="F62" s="37" t="str">
        <f>D62</f>
        <v xml:space="preserve"> </v>
      </c>
    </row>
    <row r="63" spans="1:6" ht="30" x14ac:dyDescent="0.2">
      <c r="A63" s="39" t="s">
        <v>105</v>
      </c>
      <c r="B63" s="36" t="s">
        <v>137</v>
      </c>
      <c r="C63" s="36" t="str">
        <f t="shared" si="26"/>
        <v xml:space="preserve"> </v>
      </c>
      <c r="D63" s="36" t="str">
        <f t="shared" si="27"/>
        <v xml:space="preserve"> </v>
      </c>
      <c r="E63" s="43"/>
      <c r="F63" s="37" t="str">
        <f>D63</f>
        <v xml:space="preserve"> </v>
      </c>
    </row>
    <row r="64" spans="1:6" ht="30" x14ac:dyDescent="0.2">
      <c r="A64" s="39" t="s">
        <v>106</v>
      </c>
      <c r="B64" s="36" t="s">
        <v>109</v>
      </c>
      <c r="C64" s="36" t="str">
        <f t="shared" si="26"/>
        <v xml:space="preserve"> </v>
      </c>
      <c r="D64" s="36" t="str">
        <f t="shared" si="27"/>
        <v xml:space="preserve"> </v>
      </c>
      <c r="E64" s="43"/>
      <c r="F64" s="37" t="str">
        <f>D64</f>
        <v xml:space="preserve"> </v>
      </c>
    </row>
    <row r="65" spans="1:16" ht="30" x14ac:dyDescent="0.2">
      <c r="A65" s="39" t="s">
        <v>107</v>
      </c>
      <c r="B65" s="36" t="s">
        <v>108</v>
      </c>
      <c r="C65" s="36" t="str">
        <f t="shared" si="26"/>
        <v xml:space="preserve"> </v>
      </c>
      <c r="D65" s="36" t="str">
        <f t="shared" si="27"/>
        <v xml:space="preserve"> </v>
      </c>
      <c r="E65" s="43"/>
      <c r="F65" s="37" t="str">
        <f>D65</f>
        <v xml:space="preserve"> </v>
      </c>
    </row>
    <row r="66" spans="1:16" x14ac:dyDescent="0.2">
      <c r="B66" s="11"/>
      <c r="C66" s="11"/>
      <c r="D66" s="11"/>
      <c r="E66" s="47"/>
    </row>
    <row r="67" spans="1:16" ht="15.75" x14ac:dyDescent="0.2">
      <c r="B67" s="68" t="s">
        <v>2</v>
      </c>
      <c r="C67" s="68"/>
      <c r="D67" s="68"/>
      <c r="E67" s="68"/>
      <c r="F67" s="17" t="str">
        <f>IFERROR(AVERAGE(F61:F65)," ")</f>
        <v xml:space="preserve"> </v>
      </c>
    </row>
    <row r="68" spans="1:16" x14ac:dyDescent="0.2">
      <c r="B68" s="11"/>
      <c r="C68" s="11"/>
      <c r="D68" s="11"/>
      <c r="E68" s="47"/>
    </row>
    <row r="69" spans="1:16" x14ac:dyDescent="0.2">
      <c r="B69" s="11"/>
      <c r="C69" s="11"/>
      <c r="D69" s="11"/>
      <c r="E69" s="47"/>
    </row>
    <row r="70" spans="1:16" ht="18" x14ac:dyDescent="0.25">
      <c r="B70" s="64" t="s">
        <v>47</v>
      </c>
      <c r="C70" s="64"/>
      <c r="D70" s="64"/>
      <c r="E70" s="64"/>
      <c r="F70" s="41" t="str">
        <f>IFERROR(AVERAGE(F21,F44,F57,F67)," ")</f>
        <v xml:space="preserve"> </v>
      </c>
    </row>
    <row r="71" spans="1:16" ht="18" x14ac:dyDescent="0.25">
      <c r="B71" s="12"/>
      <c r="C71" s="12"/>
      <c r="D71" s="12"/>
      <c r="E71" s="47"/>
      <c r="F71" s="13"/>
    </row>
    <row r="72" spans="1:16" ht="20.25" x14ac:dyDescent="0.3">
      <c r="A72" s="14"/>
      <c r="B72" s="33"/>
      <c r="C72" s="33"/>
      <c r="D72" s="33"/>
      <c r="E72" s="48"/>
      <c r="F72" s="34"/>
      <c r="G72" s="33"/>
      <c r="H72" s="33"/>
      <c r="I72" s="33"/>
    </row>
    <row r="73" spans="1:16" ht="23.25" x14ac:dyDescent="0.35">
      <c r="B73" s="40" t="s">
        <v>3</v>
      </c>
      <c r="C73" s="40"/>
      <c r="D73" s="40"/>
      <c r="E73" s="65" t="str">
        <f>(F70)</f>
        <v xml:space="preserve"> </v>
      </c>
      <c r="F73" s="65"/>
      <c r="G73" s="66" t="str">
        <f>IF(E73&lt;0.25,"DÉBIL",IF(AND(E73&gt;=0.25,E73&lt;0.5),"NECESITA MEJORA",IF(AND(E73&gt;=0.5,E73&lt;0.75),"ADECUADO",IF(AND(E73&gt;=0.75,E73&lt;100),"FUERTE", " "))))</f>
        <v xml:space="preserve"> </v>
      </c>
      <c r="H73" s="66"/>
      <c r="I73" s="66"/>
      <c r="J73" s="66"/>
      <c r="K73" s="15"/>
      <c r="L73" s="15"/>
      <c r="M73" s="15"/>
      <c r="N73" s="15"/>
      <c r="O73" s="15"/>
      <c r="P73" s="15"/>
    </row>
    <row r="74" spans="1:16" ht="26.25" x14ac:dyDescent="0.4">
      <c r="B74" s="62" t="s">
        <v>4</v>
      </c>
      <c r="C74" s="62"/>
      <c r="D74" s="62"/>
      <c r="E74" s="62"/>
      <c r="F74" s="62"/>
      <c r="G74" s="63" t="str">
        <f>IF(E73&lt;0.25,"16%",IF(AND(E73&gt;=0.25,E73&lt;0.5),"14%",IF(AND(E73&gt;=0.5,E73&lt;0.75),"13%",IF(AND(E73&gt;=0.75,E73&lt;100),"12%"," "))))</f>
        <v xml:space="preserve"> </v>
      </c>
      <c r="H74" s="63"/>
      <c r="I74" s="63"/>
      <c r="J74" s="63"/>
    </row>
    <row r="75" spans="1:16" x14ac:dyDescent="0.2">
      <c r="B75" s="11"/>
      <c r="C75" s="11"/>
      <c r="D75" s="11"/>
    </row>
    <row r="76" spans="1:16" x14ac:dyDescent="0.2">
      <c r="B76" s="11"/>
      <c r="C76" s="11"/>
      <c r="D76" s="11"/>
    </row>
    <row r="77" spans="1:16" x14ac:dyDescent="0.2">
      <c r="B77" s="11"/>
      <c r="C77" s="11"/>
      <c r="D77" s="11"/>
    </row>
    <row r="78" spans="1:16" x14ac:dyDescent="0.2">
      <c r="B78" s="11"/>
      <c r="C78" s="11"/>
      <c r="D78" s="11"/>
    </row>
    <row r="79" spans="1:16" x14ac:dyDescent="0.2">
      <c r="B79" s="11"/>
      <c r="C79" s="11"/>
      <c r="D79" s="11"/>
    </row>
    <row r="80" spans="1:16" x14ac:dyDescent="0.2">
      <c r="B80" s="11"/>
      <c r="C80" s="11"/>
      <c r="D80" s="11"/>
    </row>
    <row r="81" spans="2:4" x14ac:dyDescent="0.2">
      <c r="B81" s="11"/>
      <c r="C81" s="11"/>
      <c r="D81" s="11"/>
    </row>
    <row r="82" spans="2:4" x14ac:dyDescent="0.2">
      <c r="B82" s="11"/>
      <c r="C82" s="11"/>
      <c r="D82" s="11"/>
    </row>
    <row r="83" spans="2:4" x14ac:dyDescent="0.2">
      <c r="B83" s="11"/>
      <c r="C83" s="11"/>
      <c r="D83" s="11"/>
    </row>
    <row r="84" spans="2:4" x14ac:dyDescent="0.2">
      <c r="B84" s="11"/>
      <c r="C84" s="11"/>
      <c r="D84" s="11"/>
    </row>
    <row r="85" spans="2:4" x14ac:dyDescent="0.2">
      <c r="B85" s="11"/>
      <c r="C85" s="11"/>
      <c r="D85" s="11"/>
    </row>
    <row r="86" spans="2:4" x14ac:dyDescent="0.2">
      <c r="B86" s="11"/>
      <c r="C86" s="11"/>
      <c r="D86" s="11"/>
    </row>
    <row r="87" spans="2:4" x14ac:dyDescent="0.2">
      <c r="B87" s="11"/>
      <c r="C87" s="11"/>
      <c r="D87" s="11"/>
    </row>
    <row r="88" spans="2:4" x14ac:dyDescent="0.2">
      <c r="B88" s="11"/>
      <c r="C88" s="11"/>
      <c r="D88" s="11"/>
    </row>
    <row r="89" spans="2:4" x14ac:dyDescent="0.2">
      <c r="B89" s="11"/>
      <c r="C89" s="11"/>
      <c r="D89" s="11"/>
    </row>
    <row r="90" spans="2:4" x14ac:dyDescent="0.2">
      <c r="B90" s="11"/>
      <c r="C90" s="11"/>
      <c r="D90" s="11"/>
    </row>
    <row r="91" spans="2:4" x14ac:dyDescent="0.2">
      <c r="B91" s="11"/>
      <c r="C91" s="11"/>
      <c r="D91" s="11"/>
    </row>
    <row r="92" spans="2:4" x14ac:dyDescent="0.2">
      <c r="B92" s="11"/>
      <c r="C92" s="11"/>
      <c r="D92" s="11"/>
    </row>
    <row r="93" spans="2:4" x14ac:dyDescent="0.2">
      <c r="B93" s="11"/>
      <c r="C93" s="11"/>
      <c r="D93" s="11"/>
    </row>
  </sheetData>
  <sheetProtection selectLockedCells="1"/>
  <dataConsolidate/>
  <mergeCells count="17">
    <mergeCell ref="B2:F2"/>
    <mergeCell ref="B3:F3"/>
    <mergeCell ref="B5:F5"/>
    <mergeCell ref="B4:F4"/>
    <mergeCell ref="B21:E21"/>
    <mergeCell ref="A7:F7"/>
    <mergeCell ref="A60:F60"/>
    <mergeCell ref="B67:E67"/>
    <mergeCell ref="A47:F47"/>
    <mergeCell ref="B57:E57"/>
    <mergeCell ref="A24:F24"/>
    <mergeCell ref="B44:E44"/>
    <mergeCell ref="B74:F74"/>
    <mergeCell ref="G74:J74"/>
    <mergeCell ref="B70:E70"/>
    <mergeCell ref="E73:F73"/>
    <mergeCell ref="G73:J73"/>
  </mergeCells>
  <dataValidations disablePrompts="1" count="1">
    <dataValidation type="list" allowBlank="1" showErrorMessage="1" errorTitle="Error" error="Valor 1, 2 3 o 4" prompt="1   de 0 al 25%_x000a_2   de 25 al 50% _x000a_3   de 50 al 75%_x000a_4   de 75 al 100%" sqref="E43">
      <formula1>calificacion</formula1>
    </dataValidation>
  </dataValidations>
  <pageMargins left="0.7" right="0.7" top="0.75" bottom="0.75" header="0.3" footer="0.3"/>
  <pageSetup paperSize="257" scale="77" orientation="landscape" r:id="rId1"/>
  <ignoredErrors>
    <ignoredError sqref="D10" formula="1"/>
  </ignoredErrors>
  <drawing r:id="rId2"/>
  <extLst>
    <ext xmlns:x14="http://schemas.microsoft.com/office/spreadsheetml/2009/9/main" uri="{CCE6A557-97BC-4b89-ADB6-D9C93CAAB3DF}">
      <x14:dataValidations xmlns:xm="http://schemas.microsoft.com/office/excel/2006/main" disablePrompts="1" count="2">
        <x14:dataValidation type="list" allowBlank="1" showErrorMessage="1" errorTitle="Error" error="Solo ingrese valores de la lista. " prompt="1   de 0 al 25%_x000a_2   de 25 al 50% _x000a_3   de 50 al 75%_x000a_4   de 75 al 100%">
          <x14:formula1>
            <xm:f>Datos!$B$2:$B$5</xm:f>
          </x14:formula1>
          <xm:sqref>E8:E9 E61:E65 E13:E19 E34 E36:E37 E42 E50:E51 E53:E54 E11 E27:E28</xm:sqref>
        </x14:dataValidation>
        <x14:dataValidation type="list" allowBlank="1" showErrorMessage="1" errorTitle="Error" error="Solo ingrese valores de la lista. _x000a_" prompt="1   de 0 al 25%_x000a_2   de 25 al 50% _x000a_3   de 50 al 75%_x000a_4   de 75 al 100%">
          <x14:formula1>
            <xm:f>Datos!$B$10:$B$11</xm:f>
          </x14:formula1>
          <xm:sqref>E55 E25:E26 E29:E33 E35 E38:E41 E48:E49 E52 E10 E12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1"/>
  <sheetViews>
    <sheetView workbookViewId="0">
      <selection activeCell="B5" sqref="B5"/>
    </sheetView>
  </sheetViews>
  <sheetFormatPr baseColWidth="10" defaultRowHeight="15" x14ac:dyDescent="0.25"/>
  <sheetData>
    <row r="2" spans="2:2" x14ac:dyDescent="0.25">
      <c r="B2" t="s">
        <v>110</v>
      </c>
    </row>
    <row r="3" spans="2:2" x14ac:dyDescent="0.25">
      <c r="B3" t="s">
        <v>42</v>
      </c>
    </row>
    <row r="4" spans="2:2" x14ac:dyDescent="0.25">
      <c r="B4" t="s">
        <v>43</v>
      </c>
    </row>
    <row r="5" spans="2:2" x14ac:dyDescent="0.25">
      <c r="B5" t="s">
        <v>44</v>
      </c>
    </row>
    <row r="10" spans="2:2" x14ac:dyDescent="0.25">
      <c r="B10" t="s">
        <v>0</v>
      </c>
    </row>
    <row r="11" spans="2:2" x14ac:dyDescent="0.25">
      <c r="B11"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Instructivo</vt:lpstr>
      <vt:lpstr>Glosario de términos </vt:lpstr>
      <vt:lpstr>Evaluación</vt:lpstr>
      <vt:lpstr>Hoja3</vt:lpstr>
      <vt:lpstr>Hoja2</vt:lpstr>
      <vt:lpstr>Datos</vt:lpstr>
      <vt:lpstr>Evaluación!Área_de_impresión</vt:lpstr>
      <vt:lpstr>'Glosario de términos '!Área_de_impresión</vt:lpstr>
      <vt:lpstr>Instructivo!Área_de_impresión</vt:lpstr>
      <vt:lpstr>calificacion</vt:lpstr>
      <vt:lpstr>Datos!Calificación</vt:lpstr>
      <vt:lpstr>sino</vt:lpstr>
    </vt:vector>
  </TitlesOfParts>
  <Company>superfinanciera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Eduardo Javier Beltran Aya</dc:creator>
  <cp:lastModifiedBy>Luis Felipe Negrette</cp:lastModifiedBy>
  <cp:lastPrinted>2018-12-06T16:26:18Z</cp:lastPrinted>
  <dcterms:created xsi:type="dcterms:W3CDTF">2018-06-01T20:17:10Z</dcterms:created>
  <dcterms:modified xsi:type="dcterms:W3CDTF">2018-12-06T16:29:32Z</dcterms:modified>
</cp:coreProperties>
</file>