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8_{14BDD4C6-C0DF-4307-B31A-B1A992FAAAE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un con refuerzos" sheetId="2" r:id="rId1"/>
    <sheet name="Capitales " sheetId="1" r:id="rId2"/>
  </sheets>
  <externalReferences>
    <externalReference r:id="rId3"/>
  </externalReferences>
  <definedNames>
    <definedName name="_xlnm._FilterDatabase" localSheetId="0" hidden="1">'Mun con refuerzos'!$A$6:$R$6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7" i="1" l="1"/>
  <c r="H37" i="1"/>
  <c r="G37" i="1"/>
  <c r="F37" i="1"/>
  <c r="M37" i="1" s="1"/>
  <c r="E37" i="1"/>
  <c r="J37" i="1" s="1"/>
  <c r="I36" i="1"/>
  <c r="H36" i="1"/>
  <c r="G36" i="1"/>
  <c r="F36" i="1"/>
  <c r="M36" i="1" s="1"/>
  <c r="E36" i="1"/>
  <c r="I35" i="1"/>
  <c r="H35" i="1"/>
  <c r="G35" i="1"/>
  <c r="F35" i="1"/>
  <c r="E35" i="1"/>
  <c r="J35" i="1" s="1"/>
  <c r="I34" i="1"/>
  <c r="H34" i="1"/>
  <c r="G34" i="1"/>
  <c r="F34" i="1"/>
  <c r="E34" i="1"/>
  <c r="J34" i="1" s="1"/>
  <c r="K34" i="1" s="1"/>
  <c r="M33" i="1"/>
  <c r="N33" i="1" s="1"/>
  <c r="J33" i="1"/>
  <c r="L33" i="1" s="1"/>
  <c r="I32" i="1"/>
  <c r="H32" i="1"/>
  <c r="G32" i="1"/>
  <c r="F32" i="1"/>
  <c r="E32" i="1"/>
  <c r="I31" i="1"/>
  <c r="H31" i="1"/>
  <c r="G31" i="1"/>
  <c r="F31" i="1"/>
  <c r="M31" i="1" s="1"/>
  <c r="O31" i="1" s="1"/>
  <c r="P31" i="1" s="1"/>
  <c r="E31" i="1"/>
  <c r="I30" i="1"/>
  <c r="H30" i="1"/>
  <c r="G30" i="1"/>
  <c r="F30" i="1"/>
  <c r="E30" i="1"/>
  <c r="I29" i="1"/>
  <c r="H29" i="1"/>
  <c r="G29" i="1"/>
  <c r="F29" i="1"/>
  <c r="M29" i="1" s="1"/>
  <c r="E29" i="1"/>
  <c r="M28" i="1"/>
  <c r="N28" i="1" s="1"/>
  <c r="J28" i="1"/>
  <c r="L28" i="1" s="1"/>
  <c r="M27" i="1"/>
  <c r="Q27" i="1" s="1"/>
  <c r="J27" i="1"/>
  <c r="K27" i="1" s="1"/>
  <c r="I26" i="1"/>
  <c r="H26" i="1"/>
  <c r="G26" i="1"/>
  <c r="F26" i="1"/>
  <c r="E26" i="1"/>
  <c r="I25" i="1"/>
  <c r="H25" i="1"/>
  <c r="G25" i="1"/>
  <c r="F25" i="1"/>
  <c r="E25" i="1"/>
  <c r="I24" i="1"/>
  <c r="H24" i="1"/>
  <c r="G24" i="1"/>
  <c r="F24" i="1"/>
  <c r="E24" i="1"/>
  <c r="I23" i="1"/>
  <c r="H23" i="1"/>
  <c r="G23" i="1"/>
  <c r="F23" i="1"/>
  <c r="E23" i="1"/>
  <c r="I22" i="1"/>
  <c r="H22" i="1"/>
  <c r="G22" i="1"/>
  <c r="F22" i="1"/>
  <c r="E22" i="1"/>
  <c r="I21" i="1"/>
  <c r="H21" i="1"/>
  <c r="G21" i="1"/>
  <c r="F21" i="1"/>
  <c r="E21" i="1"/>
  <c r="I20" i="1"/>
  <c r="H20" i="1"/>
  <c r="G20" i="1"/>
  <c r="F20" i="1"/>
  <c r="M20" i="1" s="1"/>
  <c r="E20" i="1"/>
  <c r="J20" i="1" s="1"/>
  <c r="I19" i="1"/>
  <c r="H19" i="1"/>
  <c r="G19" i="1"/>
  <c r="F19" i="1"/>
  <c r="E19" i="1"/>
  <c r="J19" i="1" s="1"/>
  <c r="I18" i="1"/>
  <c r="H18" i="1"/>
  <c r="G18" i="1"/>
  <c r="F18" i="1"/>
  <c r="E18" i="1"/>
  <c r="I17" i="1"/>
  <c r="H17" i="1"/>
  <c r="G17" i="1"/>
  <c r="F17" i="1"/>
  <c r="E17" i="1"/>
  <c r="M16" i="1"/>
  <c r="N16" i="1" s="1"/>
  <c r="J16" i="1"/>
  <c r="K16" i="1" s="1"/>
  <c r="I15" i="1"/>
  <c r="H15" i="1"/>
  <c r="G15" i="1"/>
  <c r="F15" i="1"/>
  <c r="M15" i="1" s="1"/>
  <c r="Q15" i="1" s="1"/>
  <c r="E15" i="1"/>
  <c r="J15" i="1" s="1"/>
  <c r="M14" i="1"/>
  <c r="O14" i="1" s="1"/>
  <c r="P14" i="1" s="1"/>
  <c r="J14" i="1"/>
  <c r="L14" i="1" s="1"/>
  <c r="I13" i="1"/>
  <c r="H13" i="1"/>
  <c r="G13" i="1"/>
  <c r="F13" i="1"/>
  <c r="E13" i="1"/>
  <c r="I12" i="1"/>
  <c r="H12" i="1"/>
  <c r="G12" i="1"/>
  <c r="F12" i="1"/>
  <c r="E12" i="1"/>
  <c r="J12" i="1" s="1"/>
  <c r="I11" i="1"/>
  <c r="H11" i="1"/>
  <c r="G11" i="1"/>
  <c r="F11" i="1"/>
  <c r="E11" i="1"/>
  <c r="J11" i="1" s="1"/>
  <c r="M10" i="1"/>
  <c r="Q10" i="1" s="1"/>
  <c r="J10" i="1"/>
  <c r="L10" i="1" s="1"/>
  <c r="I9" i="1"/>
  <c r="H9" i="1"/>
  <c r="G9" i="1"/>
  <c r="F9" i="1"/>
  <c r="E9" i="1"/>
  <c r="M8" i="1"/>
  <c r="N8" i="1" s="1"/>
  <c r="J8" i="1"/>
  <c r="L8" i="1" s="1"/>
  <c r="I7" i="1"/>
  <c r="H7" i="1"/>
  <c r="G7" i="1"/>
  <c r="F7" i="1"/>
  <c r="E7" i="1"/>
  <c r="M6" i="1"/>
  <c r="Q6" i="1" s="1"/>
  <c r="J6" i="1"/>
  <c r="K6" i="1" s="1"/>
  <c r="M11" i="1" l="1"/>
  <c r="Q11" i="1" s="1"/>
  <c r="M35" i="1"/>
  <c r="N35" i="1" s="1"/>
  <c r="M24" i="1"/>
  <c r="Q24" i="1" s="1"/>
  <c r="J18" i="1"/>
  <c r="K18" i="1" s="1"/>
  <c r="M18" i="1"/>
  <c r="Q18" i="1" s="1"/>
  <c r="J23" i="1"/>
  <c r="L23" i="1" s="1"/>
  <c r="M26" i="1"/>
  <c r="Q26" i="1" s="1"/>
  <c r="O28" i="1"/>
  <c r="P28" i="1" s="1"/>
  <c r="J32" i="1"/>
  <c r="M23" i="1"/>
  <c r="M32" i="1"/>
  <c r="N32" i="1" s="1"/>
  <c r="M9" i="1"/>
  <c r="O6" i="1"/>
  <c r="P6" i="1" s="1"/>
  <c r="M21" i="1"/>
  <c r="O21" i="1" s="1"/>
  <c r="P21" i="1" s="1"/>
  <c r="J26" i="1"/>
  <c r="L26" i="1" s="1"/>
  <c r="J29" i="1"/>
  <c r="L29" i="1" s="1"/>
  <c r="M30" i="1"/>
  <c r="O30" i="1" s="1"/>
  <c r="P30" i="1" s="1"/>
  <c r="J7" i="1"/>
  <c r="J13" i="1"/>
  <c r="K13" i="1" s="1"/>
  <c r="J9" i="1"/>
  <c r="M13" i="1"/>
  <c r="M19" i="1"/>
  <c r="N19" i="1" s="1"/>
  <c r="M25" i="1"/>
  <c r="O25" i="1" s="1"/>
  <c r="P25" i="1" s="1"/>
  <c r="J36" i="1"/>
  <c r="L36" i="1" s="1"/>
  <c r="M7" i="1"/>
  <c r="Q7" i="1" s="1"/>
  <c r="Q23" i="1"/>
  <c r="N6" i="1"/>
  <c r="J21" i="1"/>
  <c r="Q28" i="1"/>
  <c r="J30" i="1"/>
  <c r="L30" i="1" s="1"/>
  <c r="M34" i="1"/>
  <c r="N34" i="1" s="1"/>
  <c r="J24" i="1"/>
  <c r="L24" i="1" s="1"/>
  <c r="J31" i="1"/>
  <c r="K31" i="1" s="1"/>
  <c r="M17" i="1"/>
  <c r="Q17" i="1" s="1"/>
  <c r="M12" i="1"/>
  <c r="N12" i="1" s="1"/>
  <c r="M22" i="1"/>
  <c r="O22" i="1" s="1"/>
  <c r="P22" i="1" s="1"/>
  <c r="Q22" i="1"/>
  <c r="J22" i="1"/>
  <c r="K22" i="1" s="1"/>
  <c r="J25" i="1"/>
  <c r="L25" i="1" s="1"/>
  <c r="K24" i="1"/>
  <c r="L32" i="1"/>
  <c r="K32" i="1"/>
  <c r="L20" i="1"/>
  <c r="K20" i="1"/>
  <c r="O20" i="1"/>
  <c r="P20" i="1" s="1"/>
  <c r="N20" i="1"/>
  <c r="Q20" i="1"/>
  <c r="K7" i="1"/>
  <c r="L7" i="1"/>
  <c r="O7" i="1"/>
  <c r="P7" i="1" s="1"/>
  <c r="N7" i="1"/>
  <c r="K37" i="1"/>
  <c r="L37" i="1"/>
  <c r="L31" i="1"/>
  <c r="O37" i="1"/>
  <c r="P37" i="1" s="1"/>
  <c r="N37" i="1"/>
  <c r="O13" i="1"/>
  <c r="P13" i="1" s="1"/>
  <c r="N13" i="1"/>
  <c r="Q13" i="1"/>
  <c r="K36" i="1"/>
  <c r="L12" i="1"/>
  <c r="K12" i="1"/>
  <c r="L19" i="1"/>
  <c r="K19" i="1"/>
  <c r="O29" i="1"/>
  <c r="P29" i="1" s="1"/>
  <c r="N29" i="1"/>
  <c r="Q29" i="1"/>
  <c r="N36" i="1"/>
  <c r="Q36" i="1"/>
  <c r="O36" i="1"/>
  <c r="P36" i="1" s="1"/>
  <c r="O12" i="1"/>
  <c r="P12" i="1" s="1"/>
  <c r="N22" i="1"/>
  <c r="Q37" i="1"/>
  <c r="L9" i="1"/>
  <c r="K9" i="1"/>
  <c r="K35" i="1"/>
  <c r="L35" i="1"/>
  <c r="O9" i="1"/>
  <c r="P9" i="1" s="1"/>
  <c r="N9" i="1"/>
  <c r="Q9" i="1"/>
  <c r="O17" i="1"/>
  <c r="P17" i="1" s="1"/>
  <c r="Q32" i="1"/>
  <c r="L11" i="1"/>
  <c r="K11" i="1"/>
  <c r="K21" i="1"/>
  <c r="L21" i="1"/>
  <c r="K15" i="1"/>
  <c r="L15" i="1"/>
  <c r="O8" i="1"/>
  <c r="P8" i="1" s="1"/>
  <c r="K14" i="1"/>
  <c r="N15" i="1"/>
  <c r="L18" i="1"/>
  <c r="L27" i="1"/>
  <c r="K10" i="1"/>
  <c r="N11" i="1"/>
  <c r="O15" i="1"/>
  <c r="P15" i="1" s="1"/>
  <c r="J17" i="1"/>
  <c r="L34" i="1"/>
  <c r="O27" i="1"/>
  <c r="P27" i="1" s="1"/>
  <c r="Q35" i="1"/>
  <c r="O23" i="1"/>
  <c r="P23" i="1" s="1"/>
  <c r="K28" i="1"/>
  <c r="O16" i="1"/>
  <c r="P16" i="1" s="1"/>
  <c r="Q33" i="1"/>
  <c r="N31" i="1"/>
  <c r="O35" i="1"/>
  <c r="P35" i="1" s="1"/>
  <c r="Q8" i="1"/>
  <c r="O11" i="1"/>
  <c r="P11" i="1" s="1"/>
  <c r="N18" i="1"/>
  <c r="Q19" i="1"/>
  <c r="N27" i="1"/>
  <c r="Q14" i="1"/>
  <c r="L16" i="1"/>
  <c r="O33" i="1"/>
  <c r="P33" i="1" s="1"/>
  <c r="N23" i="1"/>
  <c r="K33" i="1"/>
  <c r="N10" i="1"/>
  <c r="Q31" i="1"/>
  <c r="O10" i="1"/>
  <c r="P10" i="1" s="1"/>
  <c r="L6" i="1"/>
  <c r="Q16" i="1"/>
  <c r="N14" i="1"/>
  <c r="O18" i="1"/>
  <c r="P18" i="1" s="1"/>
  <c r="K8" i="1"/>
  <c r="O26" i="1" l="1"/>
  <c r="P26" i="1" s="1"/>
  <c r="Q12" i="1"/>
  <c r="N26" i="1"/>
  <c r="Q34" i="1"/>
  <c r="K26" i="1"/>
  <c r="N24" i="1"/>
  <c r="N25" i="1"/>
  <c r="K23" i="1"/>
  <c r="O32" i="1"/>
  <c r="P32" i="1" s="1"/>
  <c r="L13" i="1"/>
  <c r="O34" i="1"/>
  <c r="P34" i="1" s="1"/>
  <c r="K30" i="1"/>
  <c r="O24" i="1"/>
  <c r="P24" i="1" s="1"/>
  <c r="Q30" i="1"/>
  <c r="Q21" i="1"/>
  <c r="N21" i="1"/>
  <c r="N17" i="1"/>
  <c r="K29" i="1"/>
  <c r="Q25" i="1"/>
  <c r="N30" i="1"/>
  <c r="O19" i="1"/>
  <c r="P19" i="1" s="1"/>
  <c r="K25" i="1"/>
  <c r="L22" i="1"/>
  <c r="L17" i="1"/>
  <c r="K17" i="1"/>
</calcChain>
</file>

<file path=xl/sharedStrings.xml><?xml version="1.0" encoding="utf-8"?>
<sst xmlns="http://schemas.openxmlformats.org/spreadsheetml/2006/main" count="1141" uniqueCount="569">
  <si>
    <t>Dpto</t>
  </si>
  <si>
    <t xml:space="preserve">Municipio </t>
  </si>
  <si>
    <t>POBLACION DANE</t>
  </si>
  <si>
    <t>Primera dosis</t>
  </si>
  <si>
    <t>Segunda dosis</t>
  </si>
  <si>
    <t>Única dosis</t>
  </si>
  <si>
    <t>1er Refuerzo</t>
  </si>
  <si>
    <t>2do Refuerzo</t>
  </si>
  <si>
    <t>Primeras ó Unicas</t>
  </si>
  <si>
    <t>% Aplicacion primeras o unicas</t>
  </si>
  <si>
    <t xml:space="preserve">Población DANE pendiente por vacunar </t>
  </si>
  <si>
    <t xml:space="preserve">Segundas + Unicas </t>
  </si>
  <si>
    <t xml:space="preserve">% Cobertura </t>
  </si>
  <si>
    <t>Meta Diaria al 30/01/22</t>
  </si>
  <si>
    <t>Avance refuerzos</t>
  </si>
  <si>
    <t>QUINDIO</t>
  </si>
  <si>
    <t>Armenia</t>
  </si>
  <si>
    <t>CALDAS</t>
  </si>
  <si>
    <t>Manizales</t>
  </si>
  <si>
    <t>SAN ANDRES ISLAS</t>
  </si>
  <si>
    <t>San Andres</t>
  </si>
  <si>
    <t>BOYACA</t>
  </si>
  <si>
    <t>Tunja</t>
  </si>
  <si>
    <t>BOGOTA D.C.</t>
  </si>
  <si>
    <t>Bogota D.C</t>
  </si>
  <si>
    <t>TOLIMA</t>
  </si>
  <si>
    <t>Ibague</t>
  </si>
  <si>
    <t>SANTANDER</t>
  </si>
  <si>
    <t>Bucaramanga</t>
  </si>
  <si>
    <t>AMAZONAS</t>
  </si>
  <si>
    <t>Leticia</t>
  </si>
  <si>
    <t>ANTIOQUIA</t>
  </si>
  <si>
    <t>Medellin</t>
  </si>
  <si>
    <t>GUAINIA</t>
  </si>
  <si>
    <t>Inirida</t>
  </si>
  <si>
    <t>ATLÁNTICO</t>
  </si>
  <si>
    <t xml:space="preserve">Barranquilla </t>
  </si>
  <si>
    <t>RISARALDA</t>
  </si>
  <si>
    <t>Pereira</t>
  </si>
  <si>
    <t>CAUCA</t>
  </si>
  <si>
    <t>Popayan</t>
  </si>
  <si>
    <t>CASANARE</t>
  </si>
  <si>
    <t>Yopal</t>
  </si>
  <si>
    <t>HUILA</t>
  </si>
  <si>
    <t>Neiva</t>
  </si>
  <si>
    <t>VALLE DEL CAUCA</t>
  </si>
  <si>
    <t>Cali</t>
  </si>
  <si>
    <t>CORDOBA</t>
  </si>
  <si>
    <t>Monteria</t>
  </si>
  <si>
    <t>CAQUETA</t>
  </si>
  <si>
    <t>Florencia</t>
  </si>
  <si>
    <t>NARIÑO</t>
  </si>
  <si>
    <t>Pasto</t>
  </si>
  <si>
    <t>CESAR</t>
  </si>
  <si>
    <t>Valledupar</t>
  </si>
  <si>
    <t>NORTE DE SANTANDER</t>
  </si>
  <si>
    <t>Cucuta</t>
  </si>
  <si>
    <t>BOLÍVAR</t>
  </si>
  <si>
    <t>Cartagena</t>
  </si>
  <si>
    <t>MAGDALENA</t>
  </si>
  <si>
    <t>Santa Marta</t>
  </si>
  <si>
    <t>PUTUMAYO</t>
  </si>
  <si>
    <t>Mocoa</t>
  </si>
  <si>
    <t>VAUPES</t>
  </si>
  <si>
    <t>Mitu</t>
  </si>
  <si>
    <t>SUCRE</t>
  </si>
  <si>
    <t>Sincelejo</t>
  </si>
  <si>
    <t>LA_GUAJIRA</t>
  </si>
  <si>
    <t>Riohacha</t>
  </si>
  <si>
    <t>VICHADA</t>
  </si>
  <si>
    <t>Puerto Carreño</t>
  </si>
  <si>
    <t>GUAVIARE</t>
  </si>
  <si>
    <t>San Jose del Guaviare</t>
  </si>
  <si>
    <t>META</t>
  </si>
  <si>
    <t>Villavicencio</t>
  </si>
  <si>
    <t>ARAUCA</t>
  </si>
  <si>
    <t>Arauca</t>
  </si>
  <si>
    <t>CHOCO</t>
  </si>
  <si>
    <t>Quibdo</t>
  </si>
  <si>
    <t>ET</t>
  </si>
  <si>
    <t xml:space="preserve">Meta esquema completo </t>
  </si>
  <si>
    <t>Refuerzos</t>
  </si>
  <si>
    <t>Iza</t>
  </si>
  <si>
    <t>Cabrera</t>
  </si>
  <si>
    <t>Busbanza</t>
  </si>
  <si>
    <t>CUNDINAMARCA</t>
  </si>
  <si>
    <t>Nilo</t>
  </si>
  <si>
    <t>Carolina</t>
  </si>
  <si>
    <t>Susacon</t>
  </si>
  <si>
    <t>Villagomez</t>
  </si>
  <si>
    <t>Sabaneta</t>
  </si>
  <si>
    <t>Montebello</t>
  </si>
  <si>
    <t>La Estrella</t>
  </si>
  <si>
    <t>Soata</t>
  </si>
  <si>
    <t>Almeida</t>
  </si>
  <si>
    <t>Somondoco</t>
  </si>
  <si>
    <t>Boavita</t>
  </si>
  <si>
    <t>Cerro San Antonio</t>
  </si>
  <si>
    <t>Marulanda</t>
  </si>
  <si>
    <t>Pacora</t>
  </si>
  <si>
    <t>Venecia</t>
  </si>
  <si>
    <t>Alejandria</t>
  </si>
  <si>
    <t>Filandia</t>
  </si>
  <si>
    <t>ATLANTICO</t>
  </si>
  <si>
    <t>Usiacuri</t>
  </si>
  <si>
    <t>Pachavita</t>
  </si>
  <si>
    <t>Nariño</t>
  </si>
  <si>
    <t>Abriaqui</t>
  </si>
  <si>
    <t>Guacamayas</t>
  </si>
  <si>
    <t>Duitama</t>
  </si>
  <si>
    <t>Zipaquira</t>
  </si>
  <si>
    <t>utica</t>
  </si>
  <si>
    <t>Combita</t>
  </si>
  <si>
    <t>Mongua</t>
  </si>
  <si>
    <t>VALLE_DEL_CAUCA</t>
  </si>
  <si>
    <t>Obando</t>
  </si>
  <si>
    <t>Aguada</t>
  </si>
  <si>
    <t>Guateque</t>
  </si>
  <si>
    <t>Caldas</t>
  </si>
  <si>
    <t>Concepcion</t>
  </si>
  <si>
    <t>Quebradanegra</t>
  </si>
  <si>
    <t>Ulloa</t>
  </si>
  <si>
    <t>El aguila</t>
  </si>
  <si>
    <t>El Cairo</t>
  </si>
  <si>
    <t>San Cayetano</t>
  </si>
  <si>
    <t>Supata</t>
  </si>
  <si>
    <t>Olaya</t>
  </si>
  <si>
    <t>Coromoro</t>
  </si>
  <si>
    <t>La Victoria</t>
  </si>
  <si>
    <t>Guatape</t>
  </si>
  <si>
    <t>Junin</t>
  </si>
  <si>
    <t>Piedras</t>
  </si>
  <si>
    <t>Genova</t>
  </si>
  <si>
    <t>SAN_ANDRES_ISLAS</t>
  </si>
  <si>
    <t>Circasia</t>
  </si>
  <si>
    <t>Contratacion</t>
  </si>
  <si>
    <t>Tinjaca</t>
  </si>
  <si>
    <t>La Vega</t>
  </si>
  <si>
    <t>Berbeo</t>
  </si>
  <si>
    <t>San Mateo</t>
  </si>
  <si>
    <t>Honda</t>
  </si>
  <si>
    <t>Caracoli</t>
  </si>
  <si>
    <t>Suan</t>
  </si>
  <si>
    <t>El Peñon</t>
  </si>
  <si>
    <t>Viani</t>
  </si>
  <si>
    <t>Firavitoba</t>
  </si>
  <si>
    <t>Santa Lucia</t>
  </si>
  <si>
    <t>Gutierrez</t>
  </si>
  <si>
    <t>Bogota, D.C.</t>
  </si>
  <si>
    <t>Gama</t>
  </si>
  <si>
    <t>Manta</t>
  </si>
  <si>
    <t>Yotoco</t>
  </si>
  <si>
    <t>Beteitiva</t>
  </si>
  <si>
    <t>Sativanorte</t>
  </si>
  <si>
    <t>Bituima</t>
  </si>
  <si>
    <t>Juan de Acosta</t>
  </si>
  <si>
    <t>Chima</t>
  </si>
  <si>
    <t>Viracacha</t>
  </si>
  <si>
    <t>Topaipi</t>
  </si>
  <si>
    <t>Fusagasuga</t>
  </si>
  <si>
    <t>Tarso</t>
  </si>
  <si>
    <t>Alban</t>
  </si>
  <si>
    <t>Sasaima</t>
  </si>
  <si>
    <t>Envigado</t>
  </si>
  <si>
    <t>Nocaima</t>
  </si>
  <si>
    <t>El Espino</t>
  </si>
  <si>
    <t>Alpujarra</t>
  </si>
  <si>
    <t>Alvarado</t>
  </si>
  <si>
    <t>Pacho</t>
  </si>
  <si>
    <t>Espinal</t>
  </si>
  <si>
    <t>BOLIVAR</t>
  </si>
  <si>
    <t>Mahates</t>
  </si>
  <si>
    <t>La Paz</t>
  </si>
  <si>
    <t>Beltran</t>
  </si>
  <si>
    <t>Cuitiva</t>
  </si>
  <si>
    <t>San Eduardo</t>
  </si>
  <si>
    <t>Ragonvalia</t>
  </si>
  <si>
    <t>Girardota</t>
  </si>
  <si>
    <t>Armero</t>
  </si>
  <si>
    <t>Pueblorrico</t>
  </si>
  <si>
    <t>Cacota</t>
  </si>
  <si>
    <t>Valle de San Juan</t>
  </si>
  <si>
    <t>Arbelaez</t>
  </si>
  <si>
    <t>El Colegio</t>
  </si>
  <si>
    <t>Chinchina</t>
  </si>
  <si>
    <t>Caramanta</t>
  </si>
  <si>
    <t>Abejorral</t>
  </si>
  <si>
    <t>Piojo</t>
  </si>
  <si>
    <t>Agua de Dios</t>
  </si>
  <si>
    <t>Tunungua</t>
  </si>
  <si>
    <t>Distraccion</t>
  </si>
  <si>
    <t>Cachipay</t>
  </si>
  <si>
    <t>Soraca</t>
  </si>
  <si>
    <t>Labateca</t>
  </si>
  <si>
    <t>Yaguara</t>
  </si>
  <si>
    <t>Paime</t>
  </si>
  <si>
    <t>Montenegro</t>
  </si>
  <si>
    <t>Tenza</t>
  </si>
  <si>
    <t>Guataqui</t>
  </si>
  <si>
    <t>Guaitarilla</t>
  </si>
  <si>
    <t>La Belleza</t>
  </si>
  <si>
    <t>Rionegro</t>
  </si>
  <si>
    <t>Charta</t>
  </si>
  <si>
    <t>Suarez</t>
  </si>
  <si>
    <t>Durania</t>
  </si>
  <si>
    <t>Carmen de Apicala</t>
  </si>
  <si>
    <t>La Ceja</t>
  </si>
  <si>
    <t>Jerusalen</t>
  </si>
  <si>
    <t>Miraflores</t>
  </si>
  <si>
    <t>Panqueba</t>
  </si>
  <si>
    <t>Tutaza</t>
  </si>
  <si>
    <t>Icononzo</t>
  </si>
  <si>
    <t>Vergara</t>
  </si>
  <si>
    <t>Arroyohondo</t>
  </si>
  <si>
    <t>Argelia</t>
  </si>
  <si>
    <t>Palestina</t>
  </si>
  <si>
    <t>El Tambo</t>
  </si>
  <si>
    <t>San Estanislao</t>
  </si>
  <si>
    <t>Cisneros</t>
  </si>
  <si>
    <t>Sesquile</t>
  </si>
  <si>
    <t>Cicuco</t>
  </si>
  <si>
    <t>Guayata</t>
  </si>
  <si>
    <t>Briceño</t>
  </si>
  <si>
    <t>Puerto Rondon</t>
  </si>
  <si>
    <t>Florian</t>
  </si>
  <si>
    <t>Providencia</t>
  </si>
  <si>
    <t>Sogamoso</t>
  </si>
  <si>
    <t>Muzo</t>
  </si>
  <si>
    <t>Albania</t>
  </si>
  <si>
    <t>Santuario</t>
  </si>
  <si>
    <t>Onzaga</t>
  </si>
  <si>
    <t>Entrerrios</t>
  </si>
  <si>
    <t>Guapota</t>
  </si>
  <si>
    <t>Caicedonia</t>
  </si>
  <si>
    <t>La Union</t>
  </si>
  <si>
    <t>Boyaca</t>
  </si>
  <si>
    <t>Ospina</t>
  </si>
  <si>
    <t>Tena</t>
  </si>
  <si>
    <t>Santa Rosa de Cabal</t>
  </si>
  <si>
    <t>San Miguel de Sema</t>
  </si>
  <si>
    <t>San Joaquin</t>
  </si>
  <si>
    <t>San Bernardo</t>
  </si>
  <si>
    <t>Quimbaya</t>
  </si>
  <si>
    <t>Sotaquira</t>
  </si>
  <si>
    <t>Chinavita</t>
  </si>
  <si>
    <t>Victoria</t>
  </si>
  <si>
    <t>Yacopi</t>
  </si>
  <si>
    <t>Colon</t>
  </si>
  <si>
    <t>Susa</t>
  </si>
  <si>
    <t>Villarrica</t>
  </si>
  <si>
    <t>Jesus Maria</t>
  </si>
  <si>
    <t>La Mesa</t>
  </si>
  <si>
    <t>Tipacoque</t>
  </si>
  <si>
    <t>Soplaviento</t>
  </si>
  <si>
    <t>Guatavita</t>
  </si>
  <si>
    <t>Zetaquira</t>
  </si>
  <si>
    <t>Pandi</t>
  </si>
  <si>
    <t>Topaga</t>
  </si>
  <si>
    <t>Nimaima</t>
  </si>
  <si>
    <t>Sucre</t>
  </si>
  <si>
    <t>Santana</t>
  </si>
  <si>
    <t>San Juanito</t>
  </si>
  <si>
    <t>Ciudad Bolivar</t>
  </si>
  <si>
    <t>Santa Sofia</t>
  </si>
  <si>
    <t>Pasca</t>
  </si>
  <si>
    <t>Cepita</t>
  </si>
  <si>
    <t>Paz de Rio</t>
  </si>
  <si>
    <t>Quipama</t>
  </si>
  <si>
    <t>Moniquira</t>
  </si>
  <si>
    <t>Salamina</t>
  </si>
  <si>
    <t>Guadalupe</t>
  </si>
  <si>
    <t>Yarumal</t>
  </si>
  <si>
    <t>Chia</t>
  </si>
  <si>
    <t>San Jose de Pare</t>
  </si>
  <si>
    <t>Baranoa</t>
  </si>
  <si>
    <t>Cunday</t>
  </si>
  <si>
    <t>Baraya</t>
  </si>
  <si>
    <t>Polonuevo</t>
  </si>
  <si>
    <t>La Uvita</t>
  </si>
  <si>
    <t>Barranquilla</t>
  </si>
  <si>
    <t>Cocorna</t>
  </si>
  <si>
    <t>Fomeque</t>
  </si>
  <si>
    <t>Guavata</t>
  </si>
  <si>
    <t>La Tebaida</t>
  </si>
  <si>
    <t>Luruaco</t>
  </si>
  <si>
    <t>Angelopolis</t>
  </si>
  <si>
    <t>Tibirita</t>
  </si>
  <si>
    <t>Marsella</t>
  </si>
  <si>
    <t>Herveo</t>
  </si>
  <si>
    <t>Pijao</t>
  </si>
  <si>
    <t>Cordoba</t>
  </si>
  <si>
    <t>Chalan</t>
  </si>
  <si>
    <t>Pedraza</t>
  </si>
  <si>
    <t>Tibacuy</t>
  </si>
  <si>
    <t>Confines</t>
  </si>
  <si>
    <t>Cuaspud</t>
  </si>
  <si>
    <t>San Rafael</t>
  </si>
  <si>
    <t>La Pintada</t>
  </si>
  <si>
    <t>San Francisco</t>
  </si>
  <si>
    <t>Hispania</t>
  </si>
  <si>
    <t>Tasco</t>
  </si>
  <si>
    <t>San Luis</t>
  </si>
  <si>
    <t>Tabio</t>
  </si>
  <si>
    <t>Dolores</t>
  </si>
  <si>
    <t>San Jose de La Montaña</t>
  </si>
  <si>
    <t>Puerto Boyaca</t>
  </si>
  <si>
    <t>Contadero</t>
  </si>
  <si>
    <t>Santa Maria</t>
  </si>
  <si>
    <t>Jerico</t>
  </si>
  <si>
    <t>El Carmen de Atrato</t>
  </si>
  <si>
    <t>La Jagua del Pilar</t>
  </si>
  <si>
    <t>Molagavita</t>
  </si>
  <si>
    <t>San Jose</t>
  </si>
  <si>
    <t>Neira</t>
  </si>
  <si>
    <t>Rondon</t>
  </si>
  <si>
    <t>Garagoa</t>
  </si>
  <si>
    <t>Sutamarchan</t>
  </si>
  <si>
    <t>El Dovio</t>
  </si>
  <si>
    <t>Zipacon</t>
  </si>
  <si>
    <t>Turbana</t>
  </si>
  <si>
    <t>Don Matias</t>
  </si>
  <si>
    <t>Pajarito</t>
  </si>
  <si>
    <t>Anolaima</t>
  </si>
  <si>
    <t>Versalles</t>
  </si>
  <si>
    <t>Barrancabermeja</t>
  </si>
  <si>
    <t>Cienega</t>
  </si>
  <si>
    <t>Candelaria</t>
  </si>
  <si>
    <t>La Palma</t>
  </si>
  <si>
    <t>Fuquene</t>
  </si>
  <si>
    <t>Gachala</t>
  </si>
  <si>
    <t>Risaralda</t>
  </si>
  <si>
    <t>Girardot</t>
  </si>
  <si>
    <t>Apia</t>
  </si>
  <si>
    <t>Tamesis</t>
  </si>
  <si>
    <t>Villa de Leyva</t>
  </si>
  <si>
    <t>Cerinza</t>
  </si>
  <si>
    <t>Chivata</t>
  </si>
  <si>
    <t>Tesalia</t>
  </si>
  <si>
    <t>Sevilla</t>
  </si>
  <si>
    <t>Puerres</t>
  </si>
  <si>
    <t>Alcala</t>
  </si>
  <si>
    <t>Vijes</t>
  </si>
  <si>
    <t>Viota</t>
  </si>
  <si>
    <t>Clemencia</t>
  </si>
  <si>
    <t>Capitanejo</t>
  </si>
  <si>
    <t>Sabanalarga</t>
  </si>
  <si>
    <t>Macheta</t>
  </si>
  <si>
    <t>Sativasur</t>
  </si>
  <si>
    <t>Ipiales</t>
  </si>
  <si>
    <t>El Dorado</t>
  </si>
  <si>
    <t>Sutatausa</t>
  </si>
  <si>
    <t>San Juan del Cesar</t>
  </si>
  <si>
    <t>Coello</t>
  </si>
  <si>
    <t>Fresno</t>
  </si>
  <si>
    <t>Arboleda</t>
  </si>
  <si>
    <t>Nemocon</t>
  </si>
  <si>
    <t>Villahermosa</t>
  </si>
  <si>
    <t>Nuevo Colon</t>
  </si>
  <si>
    <t>Toro</t>
  </si>
  <si>
    <t>Buenavista</t>
  </si>
  <si>
    <t>Jardin</t>
  </si>
  <si>
    <t>Guacheta</t>
  </si>
  <si>
    <t>Ambalema</t>
  </si>
  <si>
    <t>Manati</t>
  </si>
  <si>
    <t>Tenjo</t>
  </si>
  <si>
    <t>Arcabuco</t>
  </si>
  <si>
    <t>Mongui</t>
  </si>
  <si>
    <t>La Peña</t>
  </si>
  <si>
    <t>Covarachia</t>
  </si>
  <si>
    <t>Cucaita</t>
  </si>
  <si>
    <t>Chaguani</t>
  </si>
  <si>
    <t>Morelia</t>
  </si>
  <si>
    <t>Santa Rosa</t>
  </si>
  <si>
    <t>Maripi</t>
  </si>
  <si>
    <t>Maceo</t>
  </si>
  <si>
    <t>Balboa</t>
  </si>
  <si>
    <t>El Carmen de Bolivar</t>
  </si>
  <si>
    <t>Guayabal de Siquima</t>
  </si>
  <si>
    <t>Tangua</t>
  </si>
  <si>
    <t>Casabianca</t>
  </si>
  <si>
    <t>Chipaque</t>
  </si>
  <si>
    <t>Ramiriqui</t>
  </si>
  <si>
    <t>Pamplonita</t>
  </si>
  <si>
    <t>San Miguel</t>
  </si>
  <si>
    <t>Urumita</t>
  </si>
  <si>
    <t>Sapuyes</t>
  </si>
  <si>
    <t>Elias</t>
  </si>
  <si>
    <t>Carmen de Carupa</t>
  </si>
  <si>
    <t>Paipa</t>
  </si>
  <si>
    <t>Raquira</t>
  </si>
  <si>
    <t>Tibana</t>
  </si>
  <si>
    <t>Campohermoso</t>
  </si>
  <si>
    <t>Castilla la Nueva</t>
  </si>
  <si>
    <t>Apulo</t>
  </si>
  <si>
    <t>Quetame</t>
  </si>
  <si>
    <t>Villeta</t>
  </si>
  <si>
    <t>Maria La Baja</t>
  </si>
  <si>
    <t>Chita</t>
  </si>
  <si>
    <t>Toca</t>
  </si>
  <si>
    <t>Paya</t>
  </si>
  <si>
    <t>Belen</t>
  </si>
  <si>
    <t>Belalcazar</t>
  </si>
  <si>
    <t>San Benito</t>
  </si>
  <si>
    <t>Quipile</t>
  </si>
  <si>
    <t>El Molino</t>
  </si>
  <si>
    <t>Guayabetal</t>
  </si>
  <si>
    <t>San Zenon</t>
  </si>
  <si>
    <t>Motavita</t>
  </si>
  <si>
    <t>Cabuyaro</t>
  </si>
  <si>
    <t>Tuta</t>
  </si>
  <si>
    <t>Puerto Santander</t>
  </si>
  <si>
    <t>San Pedro de Cartago</t>
  </si>
  <si>
    <t>Imues</t>
  </si>
  <si>
    <t>Saldaña</t>
  </si>
  <si>
    <t>Roncesvalles</t>
  </si>
  <si>
    <t>Libano</t>
  </si>
  <si>
    <t>Buesaco</t>
  </si>
  <si>
    <t>San Juan Nepomuceno</t>
  </si>
  <si>
    <t>Cucunuba</t>
  </si>
  <si>
    <t>San Pedro</t>
  </si>
  <si>
    <t>Choachi</t>
  </si>
  <si>
    <t>Falan</t>
  </si>
  <si>
    <t>Vegachi</t>
  </si>
  <si>
    <t>Ubaque</t>
  </si>
  <si>
    <t>Paez</t>
  </si>
  <si>
    <t>Chiquinquira</t>
  </si>
  <si>
    <t>Oicata</t>
  </si>
  <si>
    <t>Gacheta</t>
  </si>
  <si>
    <t>El Calvario</t>
  </si>
  <si>
    <t>Bojaca</t>
  </si>
  <si>
    <t>Fosca</t>
  </si>
  <si>
    <t>Concordia</t>
  </si>
  <si>
    <t>Gachantiva</t>
  </si>
  <si>
    <t>Aldana</t>
  </si>
  <si>
    <t>San Juan de Rio Seco</t>
  </si>
  <si>
    <t>Santa Catalina</t>
  </si>
  <si>
    <t>Calima</t>
  </si>
  <si>
    <t>Floresta</t>
  </si>
  <si>
    <t>Fonseca</t>
  </si>
  <si>
    <t>Saboya</t>
  </si>
  <si>
    <t>Jenesano</t>
  </si>
  <si>
    <t>San Gil</t>
  </si>
  <si>
    <t>Socorro</t>
  </si>
  <si>
    <t>Prado</t>
  </si>
  <si>
    <t>Umbita</t>
  </si>
  <si>
    <t>Samaca</t>
  </si>
  <si>
    <t>Cravo Norte</t>
  </si>
  <si>
    <t>Santa Isabel</t>
  </si>
  <si>
    <t>Peñol</t>
  </si>
  <si>
    <t>San Jacinto</t>
  </si>
  <si>
    <t>El Guamo</t>
  </si>
  <si>
    <t>Zapayan</t>
  </si>
  <si>
    <t>Sachica</t>
  </si>
  <si>
    <t>Pesca</t>
  </si>
  <si>
    <t>Yacuanquer</t>
  </si>
  <si>
    <t>Iles</t>
  </si>
  <si>
    <t>Paicol</t>
  </si>
  <si>
    <t>Villanueva</t>
  </si>
  <si>
    <t>Teruel</t>
  </si>
  <si>
    <t>Santa Rosalia</t>
  </si>
  <si>
    <t>San Jose de Miranda</t>
  </si>
  <si>
    <t>Labranzagrande</t>
  </si>
  <si>
    <t>Ventaquemada</t>
  </si>
  <si>
    <t>Matanza</t>
  </si>
  <si>
    <t>Santa Rosa de Viterbo</t>
  </si>
  <si>
    <t>Macaravita</t>
  </si>
  <si>
    <t>Bolivar</t>
  </si>
  <si>
    <t>Nataga</t>
  </si>
  <si>
    <t>Tocaima</t>
  </si>
  <si>
    <t>Anza</t>
  </si>
  <si>
    <t>La Virginia</t>
  </si>
  <si>
    <t>Caqueza</t>
  </si>
  <si>
    <t>Tausa</t>
  </si>
  <si>
    <t>Belen de Umbria</t>
  </si>
  <si>
    <t>Otanche</t>
  </si>
  <si>
    <t>Gualmatan</t>
  </si>
  <si>
    <t>Norcasia</t>
  </si>
  <si>
    <t>Ubala</t>
  </si>
  <si>
    <t>Turmeque</t>
  </si>
  <si>
    <t>Granada</t>
  </si>
  <si>
    <t>Talaigua Nuevo</t>
  </si>
  <si>
    <t>Purificacion</t>
  </si>
  <si>
    <t>Carcasi</t>
  </si>
  <si>
    <t>San Cristobal</t>
  </si>
  <si>
    <t>La Capilla</t>
  </si>
  <si>
    <t>Enciso</t>
  </si>
  <si>
    <t>Tenerife</t>
  </si>
  <si>
    <t>Santafe de Antioquia</t>
  </si>
  <si>
    <t>Pijiño del Carmen</t>
  </si>
  <si>
    <t>Caicedo</t>
  </si>
  <si>
    <t>San Pablo de Borbur</t>
  </si>
  <si>
    <t>Gameza</t>
  </si>
  <si>
    <t>Hobo</t>
  </si>
  <si>
    <t>Cimitarra</t>
  </si>
  <si>
    <t>Ovejas</t>
  </si>
  <si>
    <t>Venadillo</t>
  </si>
  <si>
    <t>Santiago</t>
  </si>
  <si>
    <t>Chipata</t>
  </si>
  <si>
    <t>Pisba</t>
  </si>
  <si>
    <t>Güepsa</t>
  </si>
  <si>
    <t>Colombia</t>
  </si>
  <si>
    <t>Apartado</t>
  </si>
  <si>
    <t>Pupiales</t>
  </si>
  <si>
    <t>Cajamarca</t>
  </si>
  <si>
    <t>Belmira</t>
  </si>
  <si>
    <t>Tello</t>
  </si>
  <si>
    <t>Lourdes</t>
  </si>
  <si>
    <t>Aranzazu</t>
  </si>
  <si>
    <t>Samana</t>
  </si>
  <si>
    <t>La Celia</t>
  </si>
  <si>
    <t>Ebejico</t>
  </si>
  <si>
    <t>Togüi</t>
  </si>
  <si>
    <t>Palocabildo</t>
  </si>
  <si>
    <t>Los Andes</t>
  </si>
  <si>
    <t>Valle de San Jose</t>
  </si>
  <si>
    <t>Sora</t>
  </si>
  <si>
    <t>Lenguazaque</t>
  </si>
  <si>
    <t>Riofrio</t>
  </si>
  <si>
    <t>Restrepo</t>
  </si>
  <si>
    <t>Chivor</t>
  </si>
  <si>
    <t>Campo de La Cruz</t>
  </si>
  <si>
    <t>Chitaraque</t>
  </si>
  <si>
    <t>Guacari</t>
  </si>
  <si>
    <t>Oiba</t>
  </si>
  <si>
    <t>Medina</t>
  </si>
  <si>
    <t>Rovira</t>
  </si>
  <si>
    <t>Socota</t>
  </si>
  <si>
    <t>Bugalagrande</t>
  </si>
  <si>
    <t>Betulia</t>
  </si>
  <si>
    <t>Giraldo</t>
  </si>
  <si>
    <t>Landazuri</t>
  </si>
  <si>
    <t>El Cocuy</t>
  </si>
  <si>
    <t>Paramo</t>
  </si>
  <si>
    <t>Siachoque</t>
  </si>
  <si>
    <t>Charala</t>
  </si>
  <si>
    <t>Une</t>
  </si>
  <si>
    <t>Murillo</t>
  </si>
  <si>
    <t>Chiquiza</t>
  </si>
  <si>
    <t>Nobsa</t>
  </si>
  <si>
    <t>Gonzalez</t>
  </si>
  <si>
    <t>Coper</t>
  </si>
  <si>
    <t>Zapatoca</t>
  </si>
  <si>
    <t>La Merced</t>
  </si>
  <si>
    <t>Campoalegre</t>
  </si>
  <si>
    <t>Coveñas</t>
  </si>
  <si>
    <t>Gambita</t>
  </si>
  <si>
    <t>Hato</t>
  </si>
  <si>
    <t>Santa Helena del Opon</t>
  </si>
  <si>
    <t>Corrales</t>
  </si>
  <si>
    <t>Aratoca</t>
  </si>
  <si>
    <t>Aquitania</t>
  </si>
  <si>
    <t>Pauna</t>
  </si>
  <si>
    <t>Palmar</t>
  </si>
  <si>
    <t>Policarpa</t>
  </si>
  <si>
    <t>Tolu Viejo</t>
  </si>
  <si>
    <t>Santa Barbara</t>
  </si>
  <si>
    <t>La Cruz</t>
  </si>
  <si>
    <t>Puerto Parra</t>
  </si>
  <si>
    <t>Socha</t>
  </si>
  <si>
    <t>Galan</t>
  </si>
  <si>
    <t>Guaca</t>
  </si>
  <si>
    <t>Santa Rosa del Sur</t>
  </si>
  <si>
    <t>Cerrito</t>
  </si>
  <si>
    <t>Chiscas</t>
  </si>
  <si>
    <t>Cumbitara</t>
  </si>
  <si>
    <t>Paratebueno</t>
  </si>
  <si>
    <t>Cañasgordas</t>
  </si>
  <si>
    <t>Municipios con esquemas completos por encima del 70%  y refuerzos , los municipios de color verde para refuerzos estan por encima de 40% - corte 19/04/2022</t>
  </si>
  <si>
    <t xml:space="preserve">Porcentaje de  Capitales y refuerzo 40% - corte 19/04/2022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</si>
</sst>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rgb="FF000000"/>
      <name val="Calibri"/>
      <family val="2"/>
    </font>
    <font>
      <b/>
      <sz val="9"/>
      <color rgb="FF000000"/>
      <name val="Arial Narrow"/>
      <family val="2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sz val="9"/>
      <color rgb="FF000000"/>
      <name val="Arial Narrow"/>
      <family val="2"/>
    </font>
    <font>
      <b/>
      <sz val="9"/>
      <color theme="1"/>
      <name val="Arial Narrow"/>
      <family val="2"/>
    </font>
    <font>
      <b/>
      <sz val="10"/>
      <color theme="1"/>
      <name val="Arial Narrow"/>
      <family val="2"/>
    </font>
    <font>
      <sz val="9"/>
      <color theme="1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rgb="FFD9E7FD"/>
        <bgColor rgb="FFD9E7FD"/>
      </patternFill>
    </fill>
    <fill>
      <patternFill patternType="solid">
        <fgColor rgb="FFDEEAF6"/>
        <bgColor rgb="FFDEEAF6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/>
  </cellStyleXfs>
  <cellXfs count="61">
    <xf numFmtId="0" fontId="0" fillId="0" borderId="0" xfId="0"/>
    <xf numFmtId="0" fontId="5" fillId="2" borderId="1" xfId="2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4" borderId="2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8" fillId="0" borderId="1" xfId="2" quotePrefix="1" applyFont="1" applyFill="1" applyBorder="1" applyAlignment="1">
      <alignment horizontal="center" vertical="center" wrapText="1"/>
    </xf>
    <xf numFmtId="3" fontId="9" fillId="0" borderId="1" xfId="2" applyNumberFormat="1" applyFont="1" applyFill="1" applyBorder="1" applyAlignment="1">
      <alignment horizontal="center" vertical="center" wrapText="1"/>
    </xf>
    <xf numFmtId="3" fontId="9" fillId="0" borderId="1" xfId="2" applyNumberFormat="1" applyFont="1" applyFill="1" applyBorder="1" applyAlignment="1">
      <alignment horizontal="center" vertical="center"/>
    </xf>
    <xf numFmtId="3" fontId="9" fillId="0" borderId="0" xfId="2" applyNumberFormat="1" applyFont="1" applyBorder="1" applyAlignment="1">
      <alignment horizontal="center" vertical="center"/>
    </xf>
    <xf numFmtId="3" fontId="6" fillId="0" borderId="0" xfId="2" applyNumberFormat="1" applyFont="1" applyAlignment="1">
      <alignment horizontal="center" vertical="center"/>
    </xf>
    <xf numFmtId="0" fontId="8" fillId="0" borderId="1" xfId="2" quotePrefix="1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2" fillId="0" borderId="0" xfId="2" applyFont="1" applyFill="1" applyAlignment="1">
      <alignment horizontal="center" vertical="center" wrapText="1"/>
    </xf>
    <xf numFmtId="0" fontId="12" fillId="0" borderId="0" xfId="0" applyFont="1" applyFill="1"/>
    <xf numFmtId="0" fontId="7" fillId="0" borderId="0" xfId="0" applyFont="1" applyFill="1"/>
    <xf numFmtId="0" fontId="7" fillId="0" borderId="0" xfId="0" applyFont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12" fillId="0" borderId="0" xfId="0" applyFont="1"/>
    <xf numFmtId="0" fontId="7" fillId="0" borderId="0" xfId="0" applyFont="1"/>
    <xf numFmtId="0" fontId="6" fillId="2" borderId="1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wrapText="1"/>
    </xf>
    <xf numFmtId="0" fontId="12" fillId="0" borderId="1" xfId="2" quotePrefix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3" fontId="12" fillId="0" borderId="4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 vertical="center" wrapText="1"/>
    </xf>
    <xf numFmtId="3" fontId="10" fillId="0" borderId="0" xfId="0" applyNumberFormat="1" applyFont="1" applyFill="1" applyAlignment="1">
      <alignment horizontal="center" vertical="center"/>
    </xf>
    <xf numFmtId="164" fontId="10" fillId="0" borderId="0" xfId="1" applyNumberFormat="1" applyFont="1" applyFill="1" applyBorder="1" applyAlignment="1">
      <alignment horizontal="center" vertical="center"/>
    </xf>
    <xf numFmtId="3" fontId="12" fillId="0" borderId="0" xfId="0" applyNumberFormat="1" applyFont="1" applyFill="1" applyAlignment="1">
      <alignment horizontal="center" vertical="center"/>
    </xf>
    <xf numFmtId="9" fontId="10" fillId="0" borderId="0" xfId="1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164" fontId="10" fillId="9" borderId="1" xfId="1" applyNumberFormat="1" applyFont="1" applyFill="1" applyBorder="1" applyAlignment="1">
      <alignment horizontal="center" vertical="center" wrapText="1"/>
    </xf>
    <xf numFmtId="3" fontId="12" fillId="9" borderId="1" xfId="0" applyNumberFormat="1" applyFont="1" applyFill="1" applyBorder="1" applyAlignment="1">
      <alignment horizontal="center" vertical="center" wrapText="1"/>
    </xf>
    <xf numFmtId="164" fontId="10" fillId="9" borderId="1" xfId="1" applyNumberFormat="1" applyFont="1" applyFill="1" applyBorder="1" applyAlignment="1">
      <alignment horizontal="center" vertical="center"/>
    </xf>
    <xf numFmtId="164" fontId="7" fillId="9" borderId="1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0" fillId="6" borderId="3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11" fillId="7" borderId="5" xfId="0" applyFont="1" applyFill="1" applyBorder="1" applyAlignment="1">
      <alignment horizontal="center" vertical="center"/>
    </xf>
    <xf numFmtId="0" fontId="6" fillId="8" borderId="1" xfId="2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</cellXfs>
  <cellStyles count="3">
    <cellStyle name="Normal" xfId="0" builtinId="0"/>
    <cellStyle name="Normal 2" xfId="2" xr:uid="{00000000-0005-0000-0000-000001000000}"/>
    <cellStyle name="Porcentaje" xfId="1" builtinId="5"/>
  </cellStyles>
  <dxfs count="38"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  <dxf>
      <fill>
        <patternFill patternType="none"/>
      </fill>
      <border>
        <top style="thin">
          <color rgb="FF000000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330200</xdr:rowOff>
    </xdr:from>
    <xdr:to>
      <xdr:col>1</xdr:col>
      <xdr:colOff>1087438</xdr:colOff>
      <xdr:row>0</xdr:row>
      <xdr:rowOff>850900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9444374-C50A-8E48-06A1-BC21E0B23B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30200"/>
          <a:ext cx="2408238" cy="5207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.%20Ministerio%20de%20Salud%20-%20COVID/PMU/1.%20PMU%20ABRIL%2019/Grupos%20Quinquenales%20-%20decenios-190422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do 14"/>
      <sheetName val="Avance  del mes"/>
      <sheetName val="Avance  del mes (2)"/>
      <sheetName val="Nacionales "/>
      <sheetName val="Reloj"/>
      <sheetName val="Hoja1"/>
      <sheetName val="Relojes"/>
      <sheetName val="Gest - Migr"/>
      <sheetName val="Quinquenio-decenios 1ra+U"/>
      <sheetName val="Quinquenio-decenios 2da+U"/>
      <sheetName val="Refuerzos"/>
      <sheetName val="C-20 años 1+U 2+U"/>
      <sheetName val="Niños"/>
      <sheetName val="ET- DANE"/>
      <sheetName val="MUN-POB DANE"/>
      <sheetName val="Conurbanos"/>
      <sheetName val="MUN-POB DANE Tapabo"/>
      <sheetName val="Hoja3"/>
      <sheetName val="Tapabocas Mpios"/>
      <sheetName val="Mpio con &lt;60%"/>
      <sheetName val="Avance por Mpios "/>
      <sheetName val="Capitales - DANE"/>
      <sheetName val="Muni &gt;50mil hab"/>
      <sheetName val="Brecha 2 vs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3">
          <cell r="C3" t="str">
            <v>Mapiripana (ANM)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</row>
        <row r="4">
          <cell r="C4" t="str">
            <v>Suarez</v>
          </cell>
          <cell r="D4">
            <v>3783</v>
          </cell>
          <cell r="E4">
            <v>5893</v>
          </cell>
          <cell r="F4">
            <v>4211</v>
          </cell>
          <cell r="G4">
            <v>1752</v>
          </cell>
          <cell r="H4">
            <v>2230</v>
          </cell>
          <cell r="I4">
            <v>0</v>
          </cell>
        </row>
        <row r="5">
          <cell r="C5" t="str">
            <v>El Cocuy</v>
          </cell>
          <cell r="D5">
            <v>4144</v>
          </cell>
          <cell r="E5">
            <v>3103</v>
          </cell>
          <cell r="F5">
            <v>5501</v>
          </cell>
          <cell r="G5">
            <v>643</v>
          </cell>
          <cell r="H5">
            <v>1270</v>
          </cell>
          <cell r="I5">
            <v>0</v>
          </cell>
        </row>
        <row r="6">
          <cell r="C6" t="str">
            <v>Socha</v>
          </cell>
          <cell r="D6">
            <v>8143</v>
          </cell>
          <cell r="E6">
            <v>6257</v>
          </cell>
          <cell r="F6">
            <v>9562</v>
          </cell>
          <cell r="G6">
            <v>2293</v>
          </cell>
          <cell r="H6">
            <v>2025</v>
          </cell>
          <cell r="I6">
            <v>0</v>
          </cell>
        </row>
        <row r="7">
          <cell r="C7" t="str">
            <v>San Juanito</v>
          </cell>
          <cell r="D7">
            <v>1253</v>
          </cell>
          <cell r="E7">
            <v>1141</v>
          </cell>
          <cell r="F7">
            <v>1147</v>
          </cell>
          <cell r="G7">
            <v>513</v>
          </cell>
          <cell r="H7">
            <v>576</v>
          </cell>
          <cell r="I7">
            <v>0</v>
          </cell>
        </row>
        <row r="8">
          <cell r="C8" t="str">
            <v>Villagomez</v>
          </cell>
          <cell r="D8">
            <v>1899</v>
          </cell>
          <cell r="E8">
            <v>1933</v>
          </cell>
          <cell r="F8">
            <v>1923</v>
          </cell>
          <cell r="G8">
            <v>513</v>
          </cell>
          <cell r="H8">
            <v>1277</v>
          </cell>
          <cell r="I8">
            <v>0</v>
          </cell>
        </row>
        <row r="9">
          <cell r="C9" t="str">
            <v>Envigado</v>
          </cell>
          <cell r="D9">
            <v>246003</v>
          </cell>
          <cell r="E9">
            <v>305803</v>
          </cell>
          <cell r="F9">
            <v>264426</v>
          </cell>
          <cell r="G9">
            <v>39760</v>
          </cell>
          <cell r="H9">
            <v>120851</v>
          </cell>
          <cell r="I9">
            <v>12</v>
          </cell>
        </row>
        <row r="10">
          <cell r="C10" t="str">
            <v>Pijao</v>
          </cell>
          <cell r="D10">
            <v>5182</v>
          </cell>
          <cell r="E10">
            <v>5301</v>
          </cell>
          <cell r="F10">
            <v>4830</v>
          </cell>
          <cell r="G10">
            <v>1373</v>
          </cell>
          <cell r="H10">
            <v>2070</v>
          </cell>
          <cell r="I10">
            <v>0</v>
          </cell>
        </row>
        <row r="11">
          <cell r="C11" t="str">
            <v>Puerto Santander</v>
          </cell>
          <cell r="D11">
            <v>9391</v>
          </cell>
          <cell r="E11">
            <v>11297</v>
          </cell>
          <cell r="F11">
            <v>8356</v>
          </cell>
          <cell r="G11">
            <v>2879</v>
          </cell>
          <cell r="H11">
            <v>3180</v>
          </cell>
          <cell r="I11">
            <v>0</v>
          </cell>
        </row>
        <row r="12">
          <cell r="C12" t="str">
            <v>Buenavista</v>
          </cell>
          <cell r="D12">
            <v>3166</v>
          </cell>
          <cell r="E12">
            <v>2886</v>
          </cell>
          <cell r="F12">
            <v>2253</v>
          </cell>
          <cell r="G12">
            <v>1340</v>
          </cell>
          <cell r="H12">
            <v>1095</v>
          </cell>
          <cell r="I12">
            <v>0</v>
          </cell>
        </row>
        <row r="13">
          <cell r="C13" t="str">
            <v>Sativasur</v>
          </cell>
          <cell r="D13">
            <v>1113</v>
          </cell>
          <cell r="E13">
            <v>863</v>
          </cell>
          <cell r="F13">
            <v>938</v>
          </cell>
          <cell r="G13">
            <v>318</v>
          </cell>
          <cell r="H13">
            <v>388</v>
          </cell>
          <cell r="I13">
            <v>0</v>
          </cell>
        </row>
        <row r="14">
          <cell r="C14" t="str">
            <v>Enciso</v>
          </cell>
          <cell r="D14">
            <v>3483</v>
          </cell>
          <cell r="E14">
            <v>4359</v>
          </cell>
          <cell r="F14">
            <v>3065</v>
          </cell>
          <cell r="G14">
            <v>815</v>
          </cell>
          <cell r="H14">
            <v>952</v>
          </cell>
          <cell r="I14">
            <v>0</v>
          </cell>
        </row>
        <row r="15">
          <cell r="C15" t="str">
            <v>Mongui</v>
          </cell>
          <cell r="D15">
            <v>4322</v>
          </cell>
          <cell r="E15">
            <v>3327</v>
          </cell>
          <cell r="F15">
            <v>3201</v>
          </cell>
          <cell r="G15">
            <v>1610</v>
          </cell>
          <cell r="H15">
            <v>1459</v>
          </cell>
          <cell r="I15">
            <v>0</v>
          </cell>
        </row>
        <row r="16">
          <cell r="C16" t="str">
            <v>Jerusalen</v>
          </cell>
          <cell r="D16">
            <v>2407</v>
          </cell>
          <cell r="E16">
            <v>2122</v>
          </cell>
          <cell r="F16">
            <v>2073</v>
          </cell>
          <cell r="G16">
            <v>558</v>
          </cell>
          <cell r="H16">
            <v>982</v>
          </cell>
          <cell r="I16">
            <v>0</v>
          </cell>
        </row>
        <row r="17">
          <cell r="C17" t="str">
            <v>Guataqui</v>
          </cell>
          <cell r="D17">
            <v>2882</v>
          </cell>
          <cell r="E17">
            <v>2386</v>
          </cell>
          <cell r="F17">
            <v>2092</v>
          </cell>
          <cell r="G17">
            <v>1041</v>
          </cell>
          <cell r="H17">
            <v>1180</v>
          </cell>
          <cell r="I17">
            <v>15</v>
          </cell>
        </row>
        <row r="18">
          <cell r="C18" t="str">
            <v>Sesquile</v>
          </cell>
          <cell r="D18">
            <v>13147</v>
          </cell>
          <cell r="E18">
            <v>11135</v>
          </cell>
          <cell r="F18">
            <v>9086</v>
          </cell>
          <cell r="G18">
            <v>5153</v>
          </cell>
          <cell r="H18">
            <v>5256</v>
          </cell>
          <cell r="I18">
            <v>56</v>
          </cell>
        </row>
        <row r="19">
          <cell r="C19" t="str">
            <v>La Virginia</v>
          </cell>
          <cell r="D19">
            <v>28197</v>
          </cell>
          <cell r="E19">
            <v>27544</v>
          </cell>
          <cell r="F19">
            <v>25572</v>
          </cell>
          <cell r="G19">
            <v>4652</v>
          </cell>
          <cell r="H19">
            <v>7759</v>
          </cell>
          <cell r="I19">
            <v>3</v>
          </cell>
        </row>
        <row r="20">
          <cell r="C20" t="str">
            <v>Chivata</v>
          </cell>
          <cell r="D20">
            <v>2854</v>
          </cell>
          <cell r="E20">
            <v>2266</v>
          </cell>
          <cell r="F20">
            <v>2257</v>
          </cell>
          <cell r="G20">
            <v>785</v>
          </cell>
          <cell r="H20">
            <v>955</v>
          </cell>
          <cell r="I20">
            <v>0</v>
          </cell>
        </row>
        <row r="21">
          <cell r="C21" t="str">
            <v>Soraca</v>
          </cell>
          <cell r="D21">
            <v>6111</v>
          </cell>
          <cell r="E21">
            <v>5375</v>
          </cell>
          <cell r="F21">
            <v>4572</v>
          </cell>
          <cell r="G21">
            <v>1925</v>
          </cell>
          <cell r="H21">
            <v>2458</v>
          </cell>
          <cell r="I21">
            <v>0</v>
          </cell>
        </row>
        <row r="22">
          <cell r="C22" t="str">
            <v>Topaga</v>
          </cell>
          <cell r="D22">
            <v>3724</v>
          </cell>
          <cell r="E22">
            <v>2945</v>
          </cell>
          <cell r="F22">
            <v>2805</v>
          </cell>
          <cell r="G22">
            <v>1128</v>
          </cell>
          <cell r="H22">
            <v>1371</v>
          </cell>
          <cell r="I22">
            <v>20</v>
          </cell>
        </row>
        <row r="23">
          <cell r="C23" t="str">
            <v>Briceño</v>
          </cell>
          <cell r="D23">
            <v>2178</v>
          </cell>
          <cell r="E23">
            <v>1791</v>
          </cell>
          <cell r="F23">
            <v>1867</v>
          </cell>
          <cell r="G23">
            <v>433</v>
          </cell>
          <cell r="H23">
            <v>848</v>
          </cell>
          <cell r="I23">
            <v>0</v>
          </cell>
        </row>
        <row r="24">
          <cell r="C24" t="str">
            <v>Fuquene</v>
          </cell>
          <cell r="D24">
            <v>5418</v>
          </cell>
          <cell r="E24">
            <v>4018</v>
          </cell>
          <cell r="F24">
            <v>3803</v>
          </cell>
          <cell r="G24">
            <v>1859</v>
          </cell>
          <cell r="H24">
            <v>1791</v>
          </cell>
          <cell r="I24">
            <v>1</v>
          </cell>
        </row>
        <row r="25">
          <cell r="C25" t="str">
            <v>Nariño</v>
          </cell>
          <cell r="D25">
            <v>2562</v>
          </cell>
          <cell r="E25">
            <v>2237</v>
          </cell>
          <cell r="F25">
            <v>2124</v>
          </cell>
          <cell r="G25">
            <v>551</v>
          </cell>
          <cell r="H25">
            <v>1235</v>
          </cell>
          <cell r="I25">
            <v>4</v>
          </cell>
        </row>
        <row r="26">
          <cell r="C26" t="str">
            <v>Fosca</v>
          </cell>
          <cell r="D26">
            <v>6278</v>
          </cell>
          <cell r="E26">
            <v>4360</v>
          </cell>
          <cell r="F26">
            <v>4108</v>
          </cell>
          <cell r="G26">
            <v>2429</v>
          </cell>
          <cell r="H26">
            <v>1814</v>
          </cell>
          <cell r="I26">
            <v>0</v>
          </cell>
        </row>
        <row r="27">
          <cell r="C27" t="str">
            <v>Santa Sofia</v>
          </cell>
          <cell r="D27">
            <v>3235</v>
          </cell>
          <cell r="E27">
            <v>2324</v>
          </cell>
          <cell r="F27">
            <v>2041</v>
          </cell>
          <cell r="G27">
            <v>1323</v>
          </cell>
          <cell r="H27">
            <v>1161</v>
          </cell>
          <cell r="I27">
            <v>0</v>
          </cell>
        </row>
        <row r="28">
          <cell r="C28" t="str">
            <v>utica</v>
          </cell>
          <cell r="D28">
            <v>4610</v>
          </cell>
          <cell r="E28">
            <v>3687</v>
          </cell>
          <cell r="F28">
            <v>3577</v>
          </cell>
          <cell r="G28">
            <v>1193</v>
          </cell>
          <cell r="H28">
            <v>2162</v>
          </cell>
          <cell r="I28">
            <v>13</v>
          </cell>
        </row>
        <row r="29">
          <cell r="C29" t="str">
            <v>Palestina</v>
          </cell>
          <cell r="D29">
            <v>15815</v>
          </cell>
          <cell r="E29">
            <v>17494</v>
          </cell>
          <cell r="F29">
            <v>12972</v>
          </cell>
          <cell r="G29">
            <v>3282</v>
          </cell>
          <cell r="H29">
            <v>6026</v>
          </cell>
          <cell r="I29">
            <v>0</v>
          </cell>
        </row>
        <row r="30">
          <cell r="C30" t="str">
            <v>Manta</v>
          </cell>
          <cell r="D30">
            <v>4048</v>
          </cell>
          <cell r="E30">
            <v>3073</v>
          </cell>
          <cell r="F30">
            <v>3005</v>
          </cell>
          <cell r="G30">
            <v>1147</v>
          </cell>
          <cell r="H30">
            <v>1683</v>
          </cell>
          <cell r="I30">
            <v>6</v>
          </cell>
        </row>
        <row r="31">
          <cell r="C31" t="str">
            <v>Nilo</v>
          </cell>
          <cell r="D31">
            <v>12508</v>
          </cell>
          <cell r="E31">
            <v>18631</v>
          </cell>
          <cell r="F31">
            <v>11458</v>
          </cell>
          <cell r="G31">
            <v>1294</v>
          </cell>
          <cell r="H31">
            <v>7121</v>
          </cell>
          <cell r="I31">
            <v>2</v>
          </cell>
        </row>
        <row r="32">
          <cell r="C32" t="str">
            <v>Sabaneta</v>
          </cell>
          <cell r="D32">
            <v>89364</v>
          </cell>
          <cell r="E32">
            <v>95785</v>
          </cell>
          <cell r="F32">
            <v>77594</v>
          </cell>
          <cell r="G32">
            <v>12978</v>
          </cell>
          <cell r="H32">
            <v>46770</v>
          </cell>
          <cell r="I32">
            <v>21</v>
          </cell>
        </row>
        <row r="33">
          <cell r="C33" t="str">
            <v>Confines</v>
          </cell>
          <cell r="D33">
            <v>3330</v>
          </cell>
          <cell r="E33">
            <v>2462</v>
          </cell>
          <cell r="F33">
            <v>2583</v>
          </cell>
          <cell r="G33">
            <v>789</v>
          </cell>
          <cell r="H33">
            <v>1118</v>
          </cell>
          <cell r="I33">
            <v>0</v>
          </cell>
        </row>
        <row r="34">
          <cell r="C34" t="str">
            <v>Filandia</v>
          </cell>
          <cell r="D34">
            <v>12405</v>
          </cell>
          <cell r="E34">
            <v>10954</v>
          </cell>
          <cell r="F34">
            <v>9632</v>
          </cell>
          <cell r="G34">
            <v>2868</v>
          </cell>
          <cell r="H34">
            <v>5882</v>
          </cell>
          <cell r="I34">
            <v>0</v>
          </cell>
        </row>
        <row r="35">
          <cell r="C35" t="str">
            <v>Arbelaez</v>
          </cell>
          <cell r="D35">
            <v>11394</v>
          </cell>
          <cell r="E35">
            <v>8916</v>
          </cell>
          <cell r="F35">
            <v>8068</v>
          </cell>
          <cell r="G35">
            <v>3390</v>
          </cell>
          <cell r="H35">
            <v>4421</v>
          </cell>
          <cell r="I35">
            <v>0</v>
          </cell>
        </row>
        <row r="36">
          <cell r="C36" t="str">
            <v>Guatavita</v>
          </cell>
          <cell r="D36">
            <v>7082</v>
          </cell>
          <cell r="E36">
            <v>5057</v>
          </cell>
          <cell r="F36">
            <v>4775</v>
          </cell>
          <cell r="G36">
            <v>2327</v>
          </cell>
          <cell r="H36">
            <v>2486</v>
          </cell>
          <cell r="I36">
            <v>0</v>
          </cell>
        </row>
        <row r="37">
          <cell r="C37" t="str">
            <v>Caldas</v>
          </cell>
          <cell r="D37">
            <v>3148</v>
          </cell>
          <cell r="E37">
            <v>2490</v>
          </cell>
          <cell r="F37">
            <v>2169</v>
          </cell>
          <cell r="G37">
            <v>965</v>
          </cell>
          <cell r="H37">
            <v>1058</v>
          </cell>
          <cell r="I37">
            <v>0</v>
          </cell>
        </row>
        <row r="38">
          <cell r="C38" t="str">
            <v>Tibirita</v>
          </cell>
          <cell r="D38">
            <v>3415</v>
          </cell>
          <cell r="E38">
            <v>2437</v>
          </cell>
          <cell r="F38">
            <v>2425</v>
          </cell>
          <cell r="G38">
            <v>974</v>
          </cell>
          <cell r="H38">
            <v>1139</v>
          </cell>
          <cell r="I38">
            <v>1</v>
          </cell>
        </row>
        <row r="39">
          <cell r="C39" t="str">
            <v>Ebejico</v>
          </cell>
          <cell r="D39">
            <v>12322</v>
          </cell>
          <cell r="E39">
            <v>6502</v>
          </cell>
          <cell r="F39">
            <v>8395</v>
          </cell>
          <cell r="G39">
            <v>3823</v>
          </cell>
          <cell r="H39">
            <v>2777</v>
          </cell>
          <cell r="I39">
            <v>0</v>
          </cell>
        </row>
        <row r="40">
          <cell r="C40" t="str">
            <v>Gachantiva</v>
          </cell>
          <cell r="D40">
            <v>2798</v>
          </cell>
          <cell r="E40">
            <v>2078</v>
          </cell>
          <cell r="F40">
            <v>1969</v>
          </cell>
          <cell r="G40">
            <v>803</v>
          </cell>
          <cell r="H40">
            <v>766</v>
          </cell>
          <cell r="I40">
            <v>0</v>
          </cell>
        </row>
        <row r="41">
          <cell r="C41" t="str">
            <v>Quetame</v>
          </cell>
          <cell r="D41">
            <v>5526</v>
          </cell>
          <cell r="E41">
            <v>4272</v>
          </cell>
          <cell r="F41">
            <v>3689</v>
          </cell>
          <cell r="G41">
            <v>1781</v>
          </cell>
          <cell r="H41">
            <v>1605</v>
          </cell>
          <cell r="I41">
            <v>0</v>
          </cell>
        </row>
        <row r="42">
          <cell r="C42" t="str">
            <v>Tipacoque</v>
          </cell>
          <cell r="D42">
            <v>3313</v>
          </cell>
          <cell r="E42">
            <v>2393</v>
          </cell>
          <cell r="F42">
            <v>2587</v>
          </cell>
          <cell r="G42">
            <v>688</v>
          </cell>
          <cell r="H42">
            <v>1151</v>
          </cell>
          <cell r="I42">
            <v>0</v>
          </cell>
        </row>
        <row r="43">
          <cell r="C43" t="str">
            <v>Tunungua</v>
          </cell>
          <cell r="D43">
            <v>1587</v>
          </cell>
          <cell r="E43">
            <v>1246</v>
          </cell>
          <cell r="F43">
            <v>1307</v>
          </cell>
          <cell r="G43">
            <v>260</v>
          </cell>
          <cell r="H43">
            <v>596</v>
          </cell>
          <cell r="I43">
            <v>0</v>
          </cell>
        </row>
        <row r="44">
          <cell r="C44" t="str">
            <v>Ubaque</v>
          </cell>
          <cell r="D44">
            <v>7348</v>
          </cell>
          <cell r="E44">
            <v>4980</v>
          </cell>
          <cell r="F44">
            <v>4507</v>
          </cell>
          <cell r="G44">
            <v>2735</v>
          </cell>
          <cell r="H44">
            <v>2022</v>
          </cell>
          <cell r="I44">
            <v>11</v>
          </cell>
        </row>
        <row r="45">
          <cell r="C45" t="str">
            <v>Cucaita</v>
          </cell>
          <cell r="D45">
            <v>3814</v>
          </cell>
          <cell r="E45">
            <v>2942</v>
          </cell>
          <cell r="F45">
            <v>2753</v>
          </cell>
          <cell r="G45">
            <v>999</v>
          </cell>
          <cell r="H45">
            <v>1136</v>
          </cell>
          <cell r="I45">
            <v>0</v>
          </cell>
        </row>
        <row r="46">
          <cell r="C46" t="str">
            <v>Tasco</v>
          </cell>
          <cell r="D46">
            <v>5833</v>
          </cell>
          <cell r="E46">
            <v>4742</v>
          </cell>
          <cell r="F46">
            <v>4303</v>
          </cell>
          <cell r="G46">
            <v>1433</v>
          </cell>
          <cell r="H46">
            <v>1884</v>
          </cell>
          <cell r="I46">
            <v>0</v>
          </cell>
        </row>
        <row r="47">
          <cell r="C47" t="str">
            <v>Cordoba</v>
          </cell>
          <cell r="D47">
            <v>5807</v>
          </cell>
          <cell r="E47">
            <v>4957</v>
          </cell>
          <cell r="F47">
            <v>3782</v>
          </cell>
          <cell r="G47">
            <v>1914</v>
          </cell>
          <cell r="H47">
            <v>1899</v>
          </cell>
          <cell r="I47">
            <v>34</v>
          </cell>
        </row>
        <row r="48">
          <cell r="C48" t="str">
            <v>Armero</v>
          </cell>
          <cell r="D48">
            <v>12072</v>
          </cell>
          <cell r="E48">
            <v>10658</v>
          </cell>
          <cell r="F48">
            <v>9007</v>
          </cell>
          <cell r="G48">
            <v>2804</v>
          </cell>
          <cell r="H48">
            <v>4588</v>
          </cell>
          <cell r="I48">
            <v>0</v>
          </cell>
        </row>
        <row r="49">
          <cell r="C49" t="str">
            <v>Boavita</v>
          </cell>
          <cell r="D49">
            <v>4831</v>
          </cell>
          <cell r="E49">
            <v>4088</v>
          </cell>
          <cell r="F49">
            <v>3974</v>
          </cell>
          <cell r="G49">
            <v>748</v>
          </cell>
          <cell r="H49">
            <v>2309</v>
          </cell>
          <cell r="I49">
            <v>0</v>
          </cell>
        </row>
        <row r="50">
          <cell r="C50" t="str">
            <v>Pesca</v>
          </cell>
          <cell r="D50">
            <v>6778</v>
          </cell>
          <cell r="E50">
            <v>5384</v>
          </cell>
          <cell r="F50">
            <v>5000</v>
          </cell>
          <cell r="G50">
            <v>1602</v>
          </cell>
          <cell r="H50">
            <v>1760</v>
          </cell>
          <cell r="I50">
            <v>0</v>
          </cell>
        </row>
        <row r="51">
          <cell r="C51" t="str">
            <v>Corrales</v>
          </cell>
          <cell r="D51">
            <v>2563</v>
          </cell>
          <cell r="E51">
            <v>1724</v>
          </cell>
          <cell r="F51">
            <v>1642</v>
          </cell>
          <cell r="G51">
            <v>853</v>
          </cell>
          <cell r="H51">
            <v>459</v>
          </cell>
          <cell r="I51">
            <v>0</v>
          </cell>
        </row>
        <row r="52">
          <cell r="C52" t="str">
            <v>Chiscas</v>
          </cell>
          <cell r="D52">
            <v>3914</v>
          </cell>
          <cell r="E52">
            <v>2645</v>
          </cell>
          <cell r="F52">
            <v>3187</v>
          </cell>
          <cell r="G52">
            <v>616</v>
          </cell>
          <cell r="H52">
            <v>534</v>
          </cell>
          <cell r="I52">
            <v>0</v>
          </cell>
        </row>
        <row r="53">
          <cell r="C53" t="str">
            <v>Belen</v>
          </cell>
          <cell r="D53">
            <v>7585</v>
          </cell>
          <cell r="E53">
            <v>5437</v>
          </cell>
          <cell r="F53">
            <v>5176</v>
          </cell>
          <cell r="G53">
            <v>2173</v>
          </cell>
          <cell r="H53">
            <v>2128</v>
          </cell>
          <cell r="I53">
            <v>2</v>
          </cell>
        </row>
        <row r="54">
          <cell r="C54" t="str">
            <v>Motavita</v>
          </cell>
          <cell r="D54">
            <v>5744</v>
          </cell>
          <cell r="E54">
            <v>3739</v>
          </cell>
          <cell r="F54">
            <v>3785</v>
          </cell>
          <cell r="G54">
            <v>1779</v>
          </cell>
          <cell r="H54">
            <v>1581</v>
          </cell>
          <cell r="I54">
            <v>7</v>
          </cell>
        </row>
        <row r="55">
          <cell r="C55" t="str">
            <v>Valle de San Juan</v>
          </cell>
          <cell r="D55">
            <v>5375</v>
          </cell>
          <cell r="E55">
            <v>3580</v>
          </cell>
          <cell r="F55">
            <v>3139</v>
          </cell>
          <cell r="G55">
            <v>2057</v>
          </cell>
          <cell r="H55">
            <v>2008</v>
          </cell>
          <cell r="I55">
            <v>1</v>
          </cell>
        </row>
        <row r="56">
          <cell r="C56" t="str">
            <v>Cucunuba</v>
          </cell>
          <cell r="D56">
            <v>8585</v>
          </cell>
          <cell r="E56">
            <v>6095</v>
          </cell>
          <cell r="F56">
            <v>5173</v>
          </cell>
          <cell r="G56">
            <v>3125</v>
          </cell>
          <cell r="H56">
            <v>2333</v>
          </cell>
          <cell r="I56">
            <v>0</v>
          </cell>
        </row>
        <row r="57">
          <cell r="C57" t="str">
            <v>Ulloa</v>
          </cell>
          <cell r="D57">
            <v>5410</v>
          </cell>
          <cell r="E57">
            <v>6902</v>
          </cell>
          <cell r="F57">
            <v>4942</v>
          </cell>
          <cell r="G57">
            <v>277</v>
          </cell>
          <cell r="H57">
            <v>2273</v>
          </cell>
          <cell r="I57">
            <v>0</v>
          </cell>
        </row>
        <row r="58">
          <cell r="C58" t="str">
            <v>Togüi</v>
          </cell>
          <cell r="D58">
            <v>4366</v>
          </cell>
          <cell r="E58">
            <v>3154</v>
          </cell>
          <cell r="F58">
            <v>2950</v>
          </cell>
          <cell r="G58">
            <v>1260</v>
          </cell>
          <cell r="H58">
            <v>955</v>
          </cell>
          <cell r="I58">
            <v>0</v>
          </cell>
        </row>
        <row r="59">
          <cell r="C59" t="str">
            <v>Zipacon</v>
          </cell>
          <cell r="D59">
            <v>5221</v>
          </cell>
          <cell r="E59">
            <v>3684</v>
          </cell>
          <cell r="F59">
            <v>3206</v>
          </cell>
          <cell r="G59">
            <v>1828</v>
          </cell>
          <cell r="H59">
            <v>1616</v>
          </cell>
          <cell r="I59">
            <v>0</v>
          </cell>
        </row>
        <row r="60">
          <cell r="C60" t="str">
            <v>Villarrica</v>
          </cell>
          <cell r="D60">
            <v>4974</v>
          </cell>
          <cell r="E60">
            <v>3683</v>
          </cell>
          <cell r="F60">
            <v>3563</v>
          </cell>
          <cell r="G60">
            <v>1220</v>
          </cell>
          <cell r="H60">
            <v>1693</v>
          </cell>
          <cell r="I60">
            <v>0</v>
          </cell>
        </row>
        <row r="61">
          <cell r="C61" t="str">
            <v>San Mateo</v>
          </cell>
          <cell r="D61">
            <v>3153</v>
          </cell>
          <cell r="E61">
            <v>3131</v>
          </cell>
          <cell r="F61">
            <v>2603</v>
          </cell>
          <cell r="G61">
            <v>427</v>
          </cell>
          <cell r="H61">
            <v>1243</v>
          </cell>
          <cell r="I61">
            <v>0</v>
          </cell>
        </row>
        <row r="62">
          <cell r="C62" t="str">
            <v>Soata</v>
          </cell>
          <cell r="D62">
            <v>8894</v>
          </cell>
          <cell r="E62">
            <v>7297</v>
          </cell>
          <cell r="F62">
            <v>6904</v>
          </cell>
          <cell r="G62">
            <v>1627</v>
          </cell>
          <cell r="H62">
            <v>4274</v>
          </cell>
          <cell r="I62">
            <v>0</v>
          </cell>
        </row>
        <row r="63">
          <cell r="C63" t="str">
            <v>Tibacuy</v>
          </cell>
          <cell r="D63">
            <v>4823</v>
          </cell>
          <cell r="E63">
            <v>3515</v>
          </cell>
          <cell r="F63">
            <v>3033</v>
          </cell>
          <cell r="G63">
            <v>1583</v>
          </cell>
          <cell r="H63">
            <v>1531</v>
          </cell>
          <cell r="I63">
            <v>0</v>
          </cell>
        </row>
        <row r="64">
          <cell r="C64" t="str">
            <v>Alban</v>
          </cell>
          <cell r="D64">
            <v>9318</v>
          </cell>
          <cell r="E64">
            <v>8167</v>
          </cell>
          <cell r="F64">
            <v>7666</v>
          </cell>
          <cell r="G64">
            <v>1252</v>
          </cell>
          <cell r="H64">
            <v>3558</v>
          </cell>
          <cell r="I64">
            <v>0</v>
          </cell>
        </row>
        <row r="65">
          <cell r="C65" t="str">
            <v>San Pedro</v>
          </cell>
          <cell r="D65">
            <v>17297</v>
          </cell>
          <cell r="E65">
            <v>18089</v>
          </cell>
          <cell r="F65">
            <v>15120</v>
          </cell>
          <cell r="G65">
            <v>1420</v>
          </cell>
          <cell r="H65">
            <v>4643</v>
          </cell>
          <cell r="I65">
            <v>0</v>
          </cell>
        </row>
        <row r="66">
          <cell r="C66" t="str">
            <v>El Molino</v>
          </cell>
          <cell r="D66">
            <v>8059</v>
          </cell>
          <cell r="E66">
            <v>7800</v>
          </cell>
          <cell r="F66">
            <v>6231</v>
          </cell>
          <cell r="G66">
            <v>1426</v>
          </cell>
          <cell r="H66">
            <v>2183</v>
          </cell>
          <cell r="I66">
            <v>0</v>
          </cell>
        </row>
        <row r="67">
          <cell r="C67" t="str">
            <v>Nimaima</v>
          </cell>
          <cell r="D67">
            <v>3912</v>
          </cell>
          <cell r="E67">
            <v>2629</v>
          </cell>
          <cell r="F67">
            <v>2701</v>
          </cell>
          <cell r="G67">
            <v>1000</v>
          </cell>
          <cell r="H67">
            <v>1290</v>
          </cell>
          <cell r="I67">
            <v>2</v>
          </cell>
        </row>
        <row r="68">
          <cell r="C68" t="str">
            <v>Quipile</v>
          </cell>
          <cell r="D68">
            <v>6796</v>
          </cell>
          <cell r="E68">
            <v>4883</v>
          </cell>
          <cell r="F68">
            <v>4315</v>
          </cell>
          <cell r="G68">
            <v>2113</v>
          </cell>
          <cell r="H68">
            <v>1837</v>
          </cell>
          <cell r="I68">
            <v>16</v>
          </cell>
        </row>
        <row r="69">
          <cell r="C69" t="str">
            <v>San Jose</v>
          </cell>
          <cell r="D69">
            <v>4958</v>
          </cell>
          <cell r="E69">
            <v>4700</v>
          </cell>
          <cell r="F69">
            <v>3695</v>
          </cell>
          <cell r="G69">
            <v>987</v>
          </cell>
          <cell r="H69">
            <v>1512</v>
          </cell>
          <cell r="I69">
            <v>0</v>
          </cell>
        </row>
        <row r="70">
          <cell r="C70" t="str">
            <v>Tutaza</v>
          </cell>
          <cell r="D70">
            <v>2053</v>
          </cell>
          <cell r="E70">
            <v>1705</v>
          </cell>
          <cell r="F70">
            <v>1657</v>
          </cell>
          <cell r="G70">
            <v>281</v>
          </cell>
          <cell r="H70">
            <v>722</v>
          </cell>
          <cell r="I70">
            <v>0</v>
          </cell>
        </row>
        <row r="71">
          <cell r="C71" t="str">
            <v>Macheta</v>
          </cell>
          <cell r="D71">
            <v>6527</v>
          </cell>
          <cell r="E71">
            <v>4704</v>
          </cell>
          <cell r="F71">
            <v>3983</v>
          </cell>
          <cell r="G71">
            <v>2177</v>
          </cell>
          <cell r="H71">
            <v>1903</v>
          </cell>
          <cell r="I71">
            <v>0</v>
          </cell>
        </row>
        <row r="72">
          <cell r="C72" t="str">
            <v>El Cairo</v>
          </cell>
          <cell r="D72">
            <v>6541</v>
          </cell>
          <cell r="E72">
            <v>6233</v>
          </cell>
          <cell r="F72">
            <v>5844</v>
          </cell>
          <cell r="G72">
            <v>310</v>
          </cell>
          <cell r="H72">
            <v>2672</v>
          </cell>
          <cell r="I72">
            <v>0</v>
          </cell>
        </row>
        <row r="73">
          <cell r="C73" t="str">
            <v>Paz de Rio</v>
          </cell>
          <cell r="D73">
            <v>4228</v>
          </cell>
          <cell r="E73">
            <v>2857</v>
          </cell>
          <cell r="F73">
            <v>3045</v>
          </cell>
          <cell r="G73">
            <v>930</v>
          </cell>
          <cell r="H73">
            <v>1366</v>
          </cell>
          <cell r="I73">
            <v>0</v>
          </cell>
        </row>
        <row r="74">
          <cell r="C74" t="str">
            <v>Belmira</v>
          </cell>
          <cell r="D74">
            <v>6211</v>
          </cell>
          <cell r="E74">
            <v>4375</v>
          </cell>
          <cell r="F74">
            <v>3728</v>
          </cell>
          <cell r="G74">
            <v>2102</v>
          </cell>
          <cell r="H74">
            <v>1365</v>
          </cell>
          <cell r="I74">
            <v>0</v>
          </cell>
        </row>
        <row r="75">
          <cell r="C75" t="str">
            <v>Toca</v>
          </cell>
          <cell r="D75">
            <v>8956</v>
          </cell>
          <cell r="E75">
            <v>6097</v>
          </cell>
          <cell r="F75">
            <v>5803</v>
          </cell>
          <cell r="G75">
            <v>2587</v>
          </cell>
          <cell r="H75">
            <v>2447</v>
          </cell>
          <cell r="I75">
            <v>1</v>
          </cell>
        </row>
        <row r="76">
          <cell r="C76" t="str">
            <v>San Benito</v>
          </cell>
          <cell r="D76">
            <v>3005</v>
          </cell>
          <cell r="E76">
            <v>2048</v>
          </cell>
          <cell r="F76">
            <v>2238</v>
          </cell>
          <cell r="G76">
            <v>567</v>
          </cell>
          <cell r="H76">
            <v>804</v>
          </cell>
          <cell r="I76">
            <v>0</v>
          </cell>
        </row>
        <row r="77">
          <cell r="C77" t="str">
            <v>Coveñas</v>
          </cell>
          <cell r="D77">
            <v>19789</v>
          </cell>
          <cell r="E77">
            <v>19860</v>
          </cell>
          <cell r="F77">
            <v>15552</v>
          </cell>
          <cell r="G77">
            <v>2913</v>
          </cell>
          <cell r="H77">
            <v>3487</v>
          </cell>
          <cell r="I77">
            <v>0</v>
          </cell>
        </row>
        <row r="78">
          <cell r="C78" t="str">
            <v>Iza</v>
          </cell>
          <cell r="D78">
            <v>2010</v>
          </cell>
          <cell r="E78">
            <v>1435</v>
          </cell>
          <cell r="F78">
            <v>1391</v>
          </cell>
          <cell r="G78">
            <v>484</v>
          </cell>
          <cell r="H78">
            <v>1272</v>
          </cell>
          <cell r="I78">
            <v>0</v>
          </cell>
        </row>
        <row r="79">
          <cell r="C79" t="str">
            <v>El Peñon</v>
          </cell>
          <cell r="D79">
            <v>4979</v>
          </cell>
          <cell r="E79">
            <v>3634</v>
          </cell>
          <cell r="F79">
            <v>3257</v>
          </cell>
          <cell r="G79">
            <v>1380</v>
          </cell>
          <cell r="H79">
            <v>1891</v>
          </cell>
          <cell r="I79">
            <v>0</v>
          </cell>
        </row>
        <row r="80">
          <cell r="C80" t="str">
            <v>Pereira</v>
          </cell>
          <cell r="D80">
            <v>480803</v>
          </cell>
          <cell r="E80">
            <v>436339</v>
          </cell>
          <cell r="F80">
            <v>372727</v>
          </cell>
          <cell r="G80">
            <v>74923</v>
          </cell>
          <cell r="H80">
            <v>149704</v>
          </cell>
          <cell r="I80">
            <v>19</v>
          </cell>
        </row>
        <row r="81">
          <cell r="C81" t="str">
            <v>Venecia</v>
          </cell>
          <cell r="D81">
            <v>4626</v>
          </cell>
          <cell r="E81">
            <v>3356</v>
          </cell>
          <cell r="F81">
            <v>2873</v>
          </cell>
          <cell r="G81">
            <v>1423</v>
          </cell>
          <cell r="H81">
            <v>1515</v>
          </cell>
          <cell r="I81">
            <v>3</v>
          </cell>
        </row>
        <row r="82">
          <cell r="C82" t="str">
            <v>Alpujarra</v>
          </cell>
          <cell r="D82">
            <v>4470</v>
          </cell>
          <cell r="E82">
            <v>3086</v>
          </cell>
          <cell r="F82">
            <v>2894</v>
          </cell>
          <cell r="G82">
            <v>1251</v>
          </cell>
          <cell r="H82">
            <v>1639</v>
          </cell>
          <cell r="I82">
            <v>1</v>
          </cell>
        </row>
        <row r="83">
          <cell r="C83" t="str">
            <v>Gameza</v>
          </cell>
          <cell r="D83">
            <v>4885</v>
          </cell>
          <cell r="E83">
            <v>3586</v>
          </cell>
          <cell r="F83">
            <v>3499</v>
          </cell>
          <cell r="G83">
            <v>1029</v>
          </cell>
          <cell r="H83">
            <v>1101</v>
          </cell>
          <cell r="I83">
            <v>0</v>
          </cell>
        </row>
        <row r="84">
          <cell r="C84" t="str">
            <v>Rionegro</v>
          </cell>
          <cell r="D84">
            <v>145242</v>
          </cell>
          <cell r="E84">
            <v>132462</v>
          </cell>
          <cell r="F84">
            <v>117121</v>
          </cell>
          <cell r="G84">
            <v>17441</v>
          </cell>
          <cell r="H84">
            <v>50478</v>
          </cell>
          <cell r="I84">
            <v>88</v>
          </cell>
        </row>
        <row r="85">
          <cell r="C85" t="str">
            <v>San Miguel de Sema</v>
          </cell>
          <cell r="D85">
            <v>3032</v>
          </cell>
          <cell r="E85">
            <v>2232</v>
          </cell>
          <cell r="F85">
            <v>2118</v>
          </cell>
          <cell r="G85">
            <v>687</v>
          </cell>
          <cell r="H85">
            <v>1013</v>
          </cell>
          <cell r="I85">
            <v>35</v>
          </cell>
        </row>
        <row r="86">
          <cell r="C86" t="str">
            <v>Boyaca</v>
          </cell>
          <cell r="D86">
            <v>5154</v>
          </cell>
          <cell r="E86">
            <v>3820</v>
          </cell>
          <cell r="F86">
            <v>3681</v>
          </cell>
          <cell r="G86">
            <v>1076</v>
          </cell>
          <cell r="H86">
            <v>1728</v>
          </cell>
          <cell r="I86">
            <v>1</v>
          </cell>
        </row>
        <row r="87">
          <cell r="C87" t="str">
            <v>Coello</v>
          </cell>
          <cell r="D87">
            <v>8345</v>
          </cell>
          <cell r="E87">
            <v>6433</v>
          </cell>
          <cell r="F87">
            <v>5480</v>
          </cell>
          <cell r="G87">
            <v>2219</v>
          </cell>
          <cell r="H87">
            <v>2367</v>
          </cell>
          <cell r="I87">
            <v>0</v>
          </cell>
        </row>
        <row r="88">
          <cell r="C88" t="str">
            <v>Sutamarchan</v>
          </cell>
          <cell r="D88">
            <v>6273</v>
          </cell>
          <cell r="E88">
            <v>4357</v>
          </cell>
          <cell r="F88">
            <v>3712</v>
          </cell>
          <cell r="G88">
            <v>2065</v>
          </cell>
          <cell r="H88">
            <v>1857</v>
          </cell>
          <cell r="I88">
            <v>0</v>
          </cell>
        </row>
        <row r="89">
          <cell r="C89" t="str">
            <v>Puerto Carreño</v>
          </cell>
          <cell r="D89">
            <v>20578</v>
          </cell>
          <cell r="E89">
            <v>20194</v>
          </cell>
          <cell r="F89">
            <v>13935</v>
          </cell>
          <cell r="G89">
            <v>5000</v>
          </cell>
          <cell r="H89">
            <v>4788</v>
          </cell>
          <cell r="I89">
            <v>1</v>
          </cell>
        </row>
        <row r="90">
          <cell r="C90" t="str">
            <v>Carmen de Carupa</v>
          </cell>
          <cell r="D90">
            <v>8255</v>
          </cell>
          <cell r="E90">
            <v>5375</v>
          </cell>
          <cell r="F90">
            <v>5005</v>
          </cell>
          <cell r="G90">
            <v>2587</v>
          </cell>
          <cell r="H90">
            <v>2244</v>
          </cell>
          <cell r="I90">
            <v>0</v>
          </cell>
        </row>
        <row r="91">
          <cell r="C91" t="str">
            <v>Granada</v>
          </cell>
          <cell r="D91">
            <v>8246</v>
          </cell>
          <cell r="E91">
            <v>5898</v>
          </cell>
          <cell r="F91">
            <v>4762</v>
          </cell>
          <cell r="G91">
            <v>2808</v>
          </cell>
          <cell r="H91">
            <v>1899</v>
          </cell>
          <cell r="I91">
            <v>0</v>
          </cell>
        </row>
        <row r="92">
          <cell r="C92" t="str">
            <v>Turbana</v>
          </cell>
          <cell r="D92">
            <v>17669</v>
          </cell>
          <cell r="E92">
            <v>14510</v>
          </cell>
          <cell r="F92">
            <v>13443</v>
          </cell>
          <cell r="G92">
            <v>2774</v>
          </cell>
          <cell r="H92">
            <v>5200</v>
          </cell>
          <cell r="I92">
            <v>0</v>
          </cell>
        </row>
        <row r="93">
          <cell r="C93" t="str">
            <v>Paez</v>
          </cell>
          <cell r="D93">
            <v>3267</v>
          </cell>
          <cell r="E93">
            <v>1968</v>
          </cell>
          <cell r="F93">
            <v>2453</v>
          </cell>
          <cell r="G93">
            <v>543</v>
          </cell>
          <cell r="H93">
            <v>835</v>
          </cell>
          <cell r="I93">
            <v>1</v>
          </cell>
        </row>
        <row r="94">
          <cell r="C94" t="str">
            <v>Guadalupe</v>
          </cell>
          <cell r="D94">
            <v>6768</v>
          </cell>
          <cell r="E94">
            <v>3815</v>
          </cell>
          <cell r="F94">
            <v>3746</v>
          </cell>
          <cell r="G94">
            <v>2459</v>
          </cell>
          <cell r="H94">
            <v>2126</v>
          </cell>
          <cell r="I94">
            <v>19</v>
          </cell>
        </row>
        <row r="95">
          <cell r="C95" t="str">
            <v>Quebradanegra</v>
          </cell>
          <cell r="D95">
            <v>5123</v>
          </cell>
          <cell r="E95">
            <v>3653</v>
          </cell>
          <cell r="F95">
            <v>3452</v>
          </cell>
          <cell r="G95">
            <v>1235</v>
          </cell>
          <cell r="H95">
            <v>2050</v>
          </cell>
          <cell r="I95">
            <v>3</v>
          </cell>
        </row>
        <row r="96">
          <cell r="C96" t="str">
            <v>Santana</v>
          </cell>
          <cell r="D96">
            <v>7765</v>
          </cell>
          <cell r="E96">
            <v>5886</v>
          </cell>
          <cell r="F96">
            <v>4742</v>
          </cell>
          <cell r="G96">
            <v>2347</v>
          </cell>
          <cell r="H96">
            <v>2463</v>
          </cell>
          <cell r="I96">
            <v>0</v>
          </cell>
        </row>
        <row r="97">
          <cell r="C97" t="str">
            <v>Une</v>
          </cell>
          <cell r="D97">
            <v>7664</v>
          </cell>
          <cell r="E97">
            <v>5063</v>
          </cell>
          <cell r="F97">
            <v>4096</v>
          </cell>
          <cell r="G97">
            <v>2892</v>
          </cell>
          <cell r="H97">
            <v>1414</v>
          </cell>
          <cell r="I97">
            <v>0</v>
          </cell>
        </row>
        <row r="98">
          <cell r="C98" t="str">
            <v>Santuario</v>
          </cell>
          <cell r="D98">
            <v>12530</v>
          </cell>
          <cell r="E98">
            <v>7149</v>
          </cell>
          <cell r="F98">
            <v>6546</v>
          </cell>
          <cell r="G98">
            <v>4875</v>
          </cell>
          <cell r="H98">
            <v>4179</v>
          </cell>
          <cell r="I98">
            <v>0</v>
          </cell>
        </row>
        <row r="99">
          <cell r="C99" t="str">
            <v>La Palma</v>
          </cell>
          <cell r="D99">
            <v>10200</v>
          </cell>
          <cell r="E99">
            <v>6285</v>
          </cell>
          <cell r="F99">
            <v>6588</v>
          </cell>
          <cell r="G99">
            <v>2695</v>
          </cell>
          <cell r="H99">
            <v>2942</v>
          </cell>
          <cell r="I99">
            <v>5</v>
          </cell>
        </row>
        <row r="100">
          <cell r="C100" t="str">
            <v>Guayabal de Siquima</v>
          </cell>
          <cell r="D100">
            <v>4931</v>
          </cell>
          <cell r="E100">
            <v>3419</v>
          </cell>
          <cell r="F100">
            <v>3356</v>
          </cell>
          <cell r="G100">
            <v>1116</v>
          </cell>
          <cell r="H100">
            <v>1345</v>
          </cell>
          <cell r="I100">
            <v>2</v>
          </cell>
        </row>
        <row r="101">
          <cell r="C101" t="str">
            <v>Somondoco</v>
          </cell>
          <cell r="D101">
            <v>2900</v>
          </cell>
          <cell r="E101">
            <v>1917</v>
          </cell>
          <cell r="F101">
            <v>2030</v>
          </cell>
          <cell r="G101">
            <v>600</v>
          </cell>
          <cell r="H101">
            <v>1287</v>
          </cell>
          <cell r="I101">
            <v>0</v>
          </cell>
        </row>
        <row r="102">
          <cell r="C102" t="str">
            <v>Pijiño del Carmen</v>
          </cell>
          <cell r="D102">
            <v>13108</v>
          </cell>
          <cell r="E102">
            <v>8998</v>
          </cell>
          <cell r="F102">
            <v>6939</v>
          </cell>
          <cell r="G102">
            <v>4947</v>
          </cell>
          <cell r="H102">
            <v>2893</v>
          </cell>
          <cell r="I102">
            <v>0</v>
          </cell>
        </row>
        <row r="103">
          <cell r="C103" t="str">
            <v>Riofrio</v>
          </cell>
          <cell r="D103">
            <v>15546</v>
          </cell>
          <cell r="E103">
            <v>16844</v>
          </cell>
          <cell r="F103">
            <v>12662</v>
          </cell>
          <cell r="G103">
            <v>1430</v>
          </cell>
          <cell r="H103">
            <v>3159</v>
          </cell>
          <cell r="I103">
            <v>0</v>
          </cell>
        </row>
        <row r="104">
          <cell r="C104" t="str">
            <v>Coromoro</v>
          </cell>
          <cell r="D104">
            <v>5080</v>
          </cell>
          <cell r="E104">
            <v>3718</v>
          </cell>
          <cell r="F104">
            <v>3577</v>
          </cell>
          <cell r="G104">
            <v>1026</v>
          </cell>
          <cell r="H104">
            <v>1937</v>
          </cell>
          <cell r="I104">
            <v>0</v>
          </cell>
        </row>
        <row r="105">
          <cell r="C105" t="str">
            <v>Sachica</v>
          </cell>
          <cell r="D105">
            <v>5718</v>
          </cell>
          <cell r="E105">
            <v>3595</v>
          </cell>
          <cell r="F105">
            <v>3536</v>
          </cell>
          <cell r="G105">
            <v>1636</v>
          </cell>
          <cell r="H105">
            <v>1379</v>
          </cell>
          <cell r="I105">
            <v>0</v>
          </cell>
        </row>
        <row r="106">
          <cell r="C106" t="str">
            <v>Ambalema</v>
          </cell>
          <cell r="D106">
            <v>6579</v>
          </cell>
          <cell r="E106">
            <v>5630</v>
          </cell>
          <cell r="F106">
            <v>4853</v>
          </cell>
          <cell r="G106">
            <v>1096</v>
          </cell>
          <cell r="H106">
            <v>1808</v>
          </cell>
          <cell r="I106">
            <v>10</v>
          </cell>
        </row>
        <row r="107">
          <cell r="C107" t="str">
            <v>Marulanda</v>
          </cell>
          <cell r="D107">
            <v>2566</v>
          </cell>
          <cell r="E107">
            <v>1804</v>
          </cell>
          <cell r="F107">
            <v>1617</v>
          </cell>
          <cell r="G107">
            <v>703</v>
          </cell>
          <cell r="H107">
            <v>1104</v>
          </cell>
          <cell r="I107">
            <v>0</v>
          </cell>
        </row>
        <row r="108">
          <cell r="C108" t="str">
            <v>Guateque</v>
          </cell>
          <cell r="D108">
            <v>10981</v>
          </cell>
          <cell r="E108">
            <v>7398</v>
          </cell>
          <cell r="F108">
            <v>7190</v>
          </cell>
          <cell r="G108">
            <v>2729</v>
          </cell>
          <cell r="H108">
            <v>4394</v>
          </cell>
          <cell r="I108">
            <v>0</v>
          </cell>
        </row>
        <row r="109">
          <cell r="C109" t="str">
            <v>Zetaquira</v>
          </cell>
          <cell r="D109">
            <v>4658</v>
          </cell>
          <cell r="E109">
            <v>3303</v>
          </cell>
          <cell r="F109">
            <v>3191</v>
          </cell>
          <cell r="G109">
            <v>1013</v>
          </cell>
          <cell r="H109">
            <v>1471</v>
          </cell>
          <cell r="I109">
            <v>0</v>
          </cell>
        </row>
        <row r="110">
          <cell r="C110" t="str">
            <v>Sutatausa</v>
          </cell>
          <cell r="D110">
            <v>6697</v>
          </cell>
          <cell r="E110">
            <v>4080</v>
          </cell>
          <cell r="F110">
            <v>3602</v>
          </cell>
          <cell r="G110">
            <v>2436</v>
          </cell>
          <cell r="H110">
            <v>1858</v>
          </cell>
          <cell r="I110">
            <v>0</v>
          </cell>
        </row>
        <row r="111">
          <cell r="C111" t="str">
            <v>Tausa</v>
          </cell>
          <cell r="D111">
            <v>8998</v>
          </cell>
          <cell r="E111">
            <v>5898</v>
          </cell>
          <cell r="F111">
            <v>4928</v>
          </cell>
          <cell r="G111">
            <v>3160</v>
          </cell>
          <cell r="H111">
            <v>2064</v>
          </cell>
          <cell r="I111">
            <v>0</v>
          </cell>
        </row>
        <row r="112">
          <cell r="C112" t="str">
            <v>Alvarado</v>
          </cell>
          <cell r="D112">
            <v>8739</v>
          </cell>
          <cell r="E112">
            <v>5289</v>
          </cell>
          <cell r="F112">
            <v>4670</v>
          </cell>
          <cell r="G112">
            <v>3174</v>
          </cell>
          <cell r="H112">
            <v>3086</v>
          </cell>
          <cell r="I112">
            <v>2</v>
          </cell>
        </row>
        <row r="113">
          <cell r="C113" t="str">
            <v>Chipaque</v>
          </cell>
          <cell r="D113">
            <v>10457</v>
          </cell>
          <cell r="E113">
            <v>7780</v>
          </cell>
          <cell r="F113">
            <v>5790</v>
          </cell>
          <cell r="G113">
            <v>3591</v>
          </cell>
          <cell r="H113">
            <v>2817</v>
          </cell>
          <cell r="I113">
            <v>4</v>
          </cell>
        </row>
        <row r="114">
          <cell r="C114" t="str">
            <v>Pacho</v>
          </cell>
          <cell r="D114">
            <v>26828</v>
          </cell>
          <cell r="E114">
            <v>22683</v>
          </cell>
          <cell r="F114">
            <v>21711</v>
          </cell>
          <cell r="G114">
            <v>2350</v>
          </cell>
          <cell r="H114">
            <v>9456</v>
          </cell>
          <cell r="I114">
            <v>7</v>
          </cell>
        </row>
        <row r="115">
          <cell r="C115" t="str">
            <v>Nuevo Colon</v>
          </cell>
          <cell r="D115">
            <v>5254</v>
          </cell>
          <cell r="E115">
            <v>3984</v>
          </cell>
          <cell r="F115">
            <v>3643</v>
          </cell>
          <cell r="G115">
            <v>1068</v>
          </cell>
          <cell r="H115">
            <v>1442</v>
          </cell>
          <cell r="I115">
            <v>12</v>
          </cell>
        </row>
        <row r="116">
          <cell r="C116" t="str">
            <v>Floresta</v>
          </cell>
          <cell r="D116">
            <v>3254</v>
          </cell>
          <cell r="E116">
            <v>2092</v>
          </cell>
          <cell r="F116">
            <v>2089</v>
          </cell>
          <cell r="G116">
            <v>824</v>
          </cell>
          <cell r="H116">
            <v>798</v>
          </cell>
          <cell r="I116">
            <v>0</v>
          </cell>
        </row>
        <row r="117">
          <cell r="C117" t="str">
            <v>San Cayetano</v>
          </cell>
          <cell r="D117">
            <v>5176</v>
          </cell>
          <cell r="E117">
            <v>3332</v>
          </cell>
          <cell r="F117">
            <v>3209</v>
          </cell>
          <cell r="G117">
            <v>1424</v>
          </cell>
          <cell r="H117">
            <v>1996</v>
          </cell>
          <cell r="I117">
            <v>2</v>
          </cell>
        </row>
        <row r="118">
          <cell r="C118" t="str">
            <v>Versalles</v>
          </cell>
          <cell r="D118">
            <v>6987</v>
          </cell>
          <cell r="E118">
            <v>5960</v>
          </cell>
          <cell r="F118">
            <v>5734</v>
          </cell>
          <cell r="G118">
            <v>514</v>
          </cell>
          <cell r="H118">
            <v>1983</v>
          </cell>
          <cell r="I118">
            <v>0</v>
          </cell>
        </row>
        <row r="119">
          <cell r="C119" t="str">
            <v>Cunday</v>
          </cell>
          <cell r="D119">
            <v>8395</v>
          </cell>
          <cell r="E119">
            <v>6341</v>
          </cell>
          <cell r="F119">
            <v>6209</v>
          </cell>
          <cell r="G119">
            <v>1295</v>
          </cell>
          <cell r="H119">
            <v>2544</v>
          </cell>
          <cell r="I119">
            <v>0</v>
          </cell>
        </row>
        <row r="120">
          <cell r="C120" t="str">
            <v>Oicata</v>
          </cell>
          <cell r="D120">
            <v>2911</v>
          </cell>
          <cell r="E120">
            <v>2137</v>
          </cell>
          <cell r="F120">
            <v>1896</v>
          </cell>
          <cell r="G120">
            <v>704</v>
          </cell>
          <cell r="H120">
            <v>724</v>
          </cell>
          <cell r="I120">
            <v>0</v>
          </cell>
        </row>
        <row r="121">
          <cell r="C121" t="str">
            <v>Junin</v>
          </cell>
          <cell r="D121">
            <v>6315</v>
          </cell>
          <cell r="E121">
            <v>4057</v>
          </cell>
          <cell r="F121">
            <v>3864</v>
          </cell>
          <cell r="G121">
            <v>1771</v>
          </cell>
          <cell r="H121">
            <v>2348</v>
          </cell>
          <cell r="I121">
            <v>0</v>
          </cell>
        </row>
        <row r="122">
          <cell r="C122" t="str">
            <v>Arroyohondo</v>
          </cell>
          <cell r="D122">
            <v>8839</v>
          </cell>
          <cell r="E122">
            <v>7108</v>
          </cell>
          <cell r="F122">
            <v>6435</v>
          </cell>
          <cell r="G122">
            <v>1450</v>
          </cell>
          <cell r="H122">
            <v>2925</v>
          </cell>
          <cell r="I122">
            <v>0</v>
          </cell>
        </row>
        <row r="123">
          <cell r="C123" t="str">
            <v>Tuta</v>
          </cell>
          <cell r="D123">
            <v>8523</v>
          </cell>
          <cell r="E123">
            <v>5350</v>
          </cell>
          <cell r="F123">
            <v>4982</v>
          </cell>
          <cell r="G123">
            <v>2617</v>
          </cell>
          <cell r="H123">
            <v>2151</v>
          </cell>
          <cell r="I123">
            <v>0</v>
          </cell>
        </row>
        <row r="124">
          <cell r="C124" t="str">
            <v>Mongua</v>
          </cell>
          <cell r="D124">
            <v>4652</v>
          </cell>
          <cell r="E124">
            <v>2881</v>
          </cell>
          <cell r="F124">
            <v>2774</v>
          </cell>
          <cell r="G124">
            <v>1372</v>
          </cell>
          <cell r="H124">
            <v>1853</v>
          </cell>
          <cell r="I124">
            <v>0</v>
          </cell>
        </row>
        <row r="125">
          <cell r="C125" t="str">
            <v>El Dovio</v>
          </cell>
          <cell r="D125">
            <v>8662</v>
          </cell>
          <cell r="E125">
            <v>9612</v>
          </cell>
          <cell r="F125">
            <v>6261</v>
          </cell>
          <cell r="G125">
            <v>1455</v>
          </cell>
          <cell r="H125">
            <v>2479</v>
          </cell>
          <cell r="I125">
            <v>3</v>
          </cell>
        </row>
        <row r="126">
          <cell r="C126" t="str">
            <v>Clemencia</v>
          </cell>
          <cell r="D126">
            <v>15681</v>
          </cell>
          <cell r="E126">
            <v>12734</v>
          </cell>
          <cell r="F126">
            <v>11459</v>
          </cell>
          <cell r="G126">
            <v>2489</v>
          </cell>
          <cell r="H126">
            <v>4324</v>
          </cell>
          <cell r="I126">
            <v>0</v>
          </cell>
        </row>
        <row r="127">
          <cell r="C127" t="str">
            <v>Firavitoba</v>
          </cell>
          <cell r="D127">
            <v>6851</v>
          </cell>
          <cell r="E127">
            <v>4269</v>
          </cell>
          <cell r="F127">
            <v>3975</v>
          </cell>
          <cell r="G127">
            <v>2118</v>
          </cell>
          <cell r="H127">
            <v>2481</v>
          </cell>
          <cell r="I127">
            <v>0</v>
          </cell>
        </row>
        <row r="128">
          <cell r="C128" t="str">
            <v>La Victoria</v>
          </cell>
          <cell r="D128">
            <v>11931</v>
          </cell>
          <cell r="E128">
            <v>10747</v>
          </cell>
          <cell r="F128">
            <v>10573</v>
          </cell>
          <cell r="G128">
            <v>30</v>
          </cell>
          <cell r="H128">
            <v>3157</v>
          </cell>
          <cell r="I128">
            <v>0</v>
          </cell>
        </row>
        <row r="129">
          <cell r="C129" t="str">
            <v>Cisneros</v>
          </cell>
          <cell r="D129">
            <v>10090</v>
          </cell>
          <cell r="E129">
            <v>7326</v>
          </cell>
          <cell r="F129">
            <v>6597</v>
          </cell>
          <cell r="G129">
            <v>2367</v>
          </cell>
          <cell r="H129">
            <v>3310</v>
          </cell>
          <cell r="I129">
            <v>0</v>
          </cell>
        </row>
        <row r="130">
          <cell r="C130" t="str">
            <v>Ragonvalia</v>
          </cell>
          <cell r="D130">
            <v>6426</v>
          </cell>
          <cell r="E130">
            <v>5141</v>
          </cell>
          <cell r="F130">
            <v>4182</v>
          </cell>
          <cell r="G130">
            <v>1525</v>
          </cell>
          <cell r="H130">
            <v>2224</v>
          </cell>
          <cell r="I130">
            <v>2</v>
          </cell>
        </row>
        <row r="131">
          <cell r="C131" t="str">
            <v>Leticia</v>
          </cell>
          <cell r="D131">
            <v>50811</v>
          </cell>
          <cell r="E131">
            <v>45098</v>
          </cell>
          <cell r="F131">
            <v>40569</v>
          </cell>
          <cell r="G131">
            <v>4526</v>
          </cell>
          <cell r="H131">
            <v>16171</v>
          </cell>
          <cell r="I131">
            <v>0</v>
          </cell>
        </row>
        <row r="132">
          <cell r="C132" t="str">
            <v>Guatape</v>
          </cell>
          <cell r="D132">
            <v>8844</v>
          </cell>
          <cell r="E132">
            <v>6221</v>
          </cell>
          <cell r="F132">
            <v>5355</v>
          </cell>
          <cell r="G132">
            <v>2493</v>
          </cell>
          <cell r="H132">
            <v>3294</v>
          </cell>
          <cell r="I132">
            <v>0</v>
          </cell>
        </row>
        <row r="133">
          <cell r="C133" t="str">
            <v>Genova</v>
          </cell>
          <cell r="D133">
            <v>7536</v>
          </cell>
          <cell r="E133">
            <v>6749</v>
          </cell>
          <cell r="F133">
            <v>5474</v>
          </cell>
          <cell r="G133">
            <v>1196</v>
          </cell>
          <cell r="H133">
            <v>2762</v>
          </cell>
          <cell r="I133">
            <v>1</v>
          </cell>
        </row>
        <row r="134">
          <cell r="C134" t="str">
            <v>Barranquilla</v>
          </cell>
          <cell r="D134">
            <v>1297082</v>
          </cell>
          <cell r="E134">
            <v>1220813</v>
          </cell>
          <cell r="F134">
            <v>972483</v>
          </cell>
          <cell r="G134">
            <v>174931</v>
          </cell>
          <cell r="H134">
            <v>387249</v>
          </cell>
          <cell r="I134">
            <v>145</v>
          </cell>
        </row>
        <row r="135">
          <cell r="C135" t="str">
            <v>Busbanza</v>
          </cell>
          <cell r="D135">
            <v>1161</v>
          </cell>
          <cell r="E135">
            <v>831</v>
          </cell>
          <cell r="F135">
            <v>814</v>
          </cell>
          <cell r="G135">
            <v>213</v>
          </cell>
          <cell r="H135">
            <v>578</v>
          </cell>
          <cell r="I135">
            <v>0</v>
          </cell>
        </row>
        <row r="136">
          <cell r="C136" t="str">
            <v>La Uvita</v>
          </cell>
          <cell r="D136">
            <v>2749</v>
          </cell>
          <cell r="E136">
            <v>1857</v>
          </cell>
          <cell r="F136">
            <v>1746</v>
          </cell>
          <cell r="G136">
            <v>684</v>
          </cell>
          <cell r="H136">
            <v>822</v>
          </cell>
          <cell r="I136">
            <v>0</v>
          </cell>
        </row>
        <row r="137">
          <cell r="C137" t="str">
            <v>Cerinza</v>
          </cell>
          <cell r="D137">
            <v>3732</v>
          </cell>
          <cell r="E137">
            <v>2680</v>
          </cell>
          <cell r="F137">
            <v>2661</v>
          </cell>
          <cell r="G137">
            <v>634</v>
          </cell>
          <cell r="H137">
            <v>1035</v>
          </cell>
          <cell r="I137">
            <v>0</v>
          </cell>
        </row>
        <row r="138">
          <cell r="C138" t="str">
            <v>Palmar</v>
          </cell>
          <cell r="D138">
            <v>1423</v>
          </cell>
          <cell r="E138">
            <v>939</v>
          </cell>
          <cell r="F138">
            <v>1010</v>
          </cell>
          <cell r="G138">
            <v>245</v>
          </cell>
          <cell r="H138">
            <v>227</v>
          </cell>
          <cell r="I138">
            <v>0</v>
          </cell>
        </row>
        <row r="139">
          <cell r="C139" t="str">
            <v>Viani</v>
          </cell>
          <cell r="D139">
            <v>4852</v>
          </cell>
          <cell r="E139">
            <v>3192</v>
          </cell>
          <cell r="F139">
            <v>2915</v>
          </cell>
          <cell r="G139">
            <v>1364</v>
          </cell>
          <cell r="H139">
            <v>1743</v>
          </cell>
          <cell r="I139">
            <v>9</v>
          </cell>
        </row>
        <row r="140">
          <cell r="C140" t="str">
            <v>Cachipay</v>
          </cell>
          <cell r="D140">
            <v>11128</v>
          </cell>
          <cell r="E140">
            <v>7967</v>
          </cell>
          <cell r="F140">
            <v>6529</v>
          </cell>
          <cell r="G140">
            <v>3282</v>
          </cell>
          <cell r="H140">
            <v>3715</v>
          </cell>
          <cell r="I140">
            <v>0</v>
          </cell>
        </row>
        <row r="141">
          <cell r="C141" t="str">
            <v>Jesus Maria</v>
          </cell>
          <cell r="D141">
            <v>3376</v>
          </cell>
          <cell r="E141">
            <v>2140</v>
          </cell>
          <cell r="F141">
            <v>2068</v>
          </cell>
          <cell r="G141">
            <v>907</v>
          </cell>
          <cell r="H141">
            <v>1052</v>
          </cell>
          <cell r="I141">
            <v>0</v>
          </cell>
        </row>
        <row r="142">
          <cell r="C142" t="str">
            <v>San Jose de Pare</v>
          </cell>
          <cell r="D142">
            <v>5034</v>
          </cell>
          <cell r="E142">
            <v>3942</v>
          </cell>
          <cell r="F142">
            <v>3270</v>
          </cell>
          <cell r="G142">
            <v>1160</v>
          </cell>
          <cell r="H142">
            <v>1515</v>
          </cell>
          <cell r="I142">
            <v>5</v>
          </cell>
        </row>
        <row r="143">
          <cell r="C143" t="str">
            <v>Panqueba</v>
          </cell>
          <cell r="D143">
            <v>1709</v>
          </cell>
          <cell r="E143">
            <v>1217</v>
          </cell>
          <cell r="F143">
            <v>1122</v>
          </cell>
          <cell r="G143">
            <v>381</v>
          </cell>
          <cell r="H143">
            <v>560</v>
          </cell>
          <cell r="I143">
            <v>0</v>
          </cell>
        </row>
        <row r="144">
          <cell r="C144" t="str">
            <v>Yaguara</v>
          </cell>
          <cell r="D144">
            <v>7888</v>
          </cell>
          <cell r="E144">
            <v>7641</v>
          </cell>
          <cell r="F144">
            <v>6111</v>
          </cell>
          <cell r="G144">
            <v>820</v>
          </cell>
          <cell r="H144">
            <v>2614</v>
          </cell>
          <cell r="I144">
            <v>0</v>
          </cell>
        </row>
        <row r="145">
          <cell r="C145" t="str">
            <v>Durania</v>
          </cell>
          <cell r="D145">
            <v>4878</v>
          </cell>
          <cell r="E145">
            <v>3174</v>
          </cell>
          <cell r="F145">
            <v>2871</v>
          </cell>
          <cell r="G145">
            <v>1415</v>
          </cell>
          <cell r="H145">
            <v>1602</v>
          </cell>
          <cell r="I145">
            <v>2</v>
          </cell>
        </row>
        <row r="146">
          <cell r="C146" t="str">
            <v>Siachoque</v>
          </cell>
          <cell r="D146">
            <v>6822</v>
          </cell>
          <cell r="E146">
            <v>4657</v>
          </cell>
          <cell r="F146">
            <v>3877</v>
          </cell>
          <cell r="G146">
            <v>2113</v>
          </cell>
          <cell r="H146">
            <v>1230</v>
          </cell>
          <cell r="I146">
            <v>0</v>
          </cell>
        </row>
        <row r="147">
          <cell r="C147" t="str">
            <v>Giraldo</v>
          </cell>
          <cell r="D147">
            <v>5839</v>
          </cell>
          <cell r="E147">
            <v>3979</v>
          </cell>
          <cell r="F147">
            <v>3099</v>
          </cell>
          <cell r="G147">
            <v>2026</v>
          </cell>
          <cell r="H147">
            <v>1074</v>
          </cell>
          <cell r="I147">
            <v>0</v>
          </cell>
        </row>
        <row r="148">
          <cell r="C148" t="str">
            <v>Cabrera</v>
          </cell>
          <cell r="D148">
            <v>2043</v>
          </cell>
          <cell r="E148">
            <v>1125</v>
          </cell>
          <cell r="F148">
            <v>1388</v>
          </cell>
          <cell r="G148">
            <v>402</v>
          </cell>
          <cell r="H148">
            <v>1105</v>
          </cell>
          <cell r="I148">
            <v>0</v>
          </cell>
        </row>
        <row r="149">
          <cell r="C149" t="str">
            <v>La Victoria</v>
          </cell>
          <cell r="D149">
            <v>1125</v>
          </cell>
          <cell r="E149">
            <v>821</v>
          </cell>
          <cell r="F149">
            <v>765</v>
          </cell>
          <cell r="G149">
            <v>219</v>
          </cell>
          <cell r="H149">
            <v>414</v>
          </cell>
          <cell r="I149">
            <v>0</v>
          </cell>
        </row>
        <row r="150">
          <cell r="C150" t="str">
            <v>La Merced</v>
          </cell>
          <cell r="D150">
            <v>5932</v>
          </cell>
          <cell r="E150">
            <v>4076</v>
          </cell>
          <cell r="F150">
            <v>3737</v>
          </cell>
          <cell r="G150">
            <v>1447</v>
          </cell>
          <cell r="H150">
            <v>1007</v>
          </cell>
          <cell r="I150">
            <v>0</v>
          </cell>
        </row>
        <row r="151">
          <cell r="C151" t="str">
            <v>Miraflores</v>
          </cell>
          <cell r="D151">
            <v>9079</v>
          </cell>
          <cell r="E151">
            <v>6405</v>
          </cell>
          <cell r="F151">
            <v>6151</v>
          </cell>
          <cell r="G151">
            <v>1774</v>
          </cell>
          <cell r="H151">
            <v>2956</v>
          </cell>
          <cell r="I151">
            <v>0</v>
          </cell>
        </row>
        <row r="152">
          <cell r="C152" t="str">
            <v>San Eduardo</v>
          </cell>
          <cell r="D152">
            <v>1672</v>
          </cell>
          <cell r="E152">
            <v>1166</v>
          </cell>
          <cell r="F152">
            <v>1203</v>
          </cell>
          <cell r="G152">
            <v>255</v>
          </cell>
          <cell r="H152">
            <v>569</v>
          </cell>
          <cell r="I152">
            <v>2</v>
          </cell>
        </row>
        <row r="153">
          <cell r="C153" t="str">
            <v>Cerro San Antonio</v>
          </cell>
          <cell r="D153">
            <v>10093</v>
          </cell>
          <cell r="E153">
            <v>5496</v>
          </cell>
          <cell r="F153">
            <v>5160</v>
          </cell>
          <cell r="G153">
            <v>3634</v>
          </cell>
          <cell r="H153">
            <v>4259</v>
          </cell>
          <cell r="I153">
            <v>22</v>
          </cell>
        </row>
        <row r="154">
          <cell r="C154" t="str">
            <v>Ipiales</v>
          </cell>
          <cell r="D154">
            <v>115810</v>
          </cell>
          <cell r="E154">
            <v>88940</v>
          </cell>
          <cell r="F154">
            <v>78484</v>
          </cell>
          <cell r="G154">
            <v>22398</v>
          </cell>
          <cell r="H154">
            <v>31127</v>
          </cell>
          <cell r="I154">
            <v>0</v>
          </cell>
        </row>
        <row r="155">
          <cell r="C155" t="str">
            <v>Sasaima</v>
          </cell>
          <cell r="D155">
            <v>11979</v>
          </cell>
          <cell r="E155">
            <v>8073</v>
          </cell>
          <cell r="F155">
            <v>7263</v>
          </cell>
          <cell r="G155">
            <v>3158</v>
          </cell>
          <cell r="H155">
            <v>4153</v>
          </cell>
          <cell r="I155">
            <v>7</v>
          </cell>
        </row>
        <row r="156">
          <cell r="C156" t="str">
            <v>Gonzalez</v>
          </cell>
          <cell r="D156">
            <v>4663</v>
          </cell>
          <cell r="E156">
            <v>2698</v>
          </cell>
          <cell r="F156">
            <v>2014</v>
          </cell>
          <cell r="G156">
            <v>2035</v>
          </cell>
          <cell r="H156">
            <v>794</v>
          </cell>
          <cell r="I156">
            <v>0</v>
          </cell>
        </row>
        <row r="157">
          <cell r="C157" t="str">
            <v>Salamina</v>
          </cell>
          <cell r="D157">
            <v>11468</v>
          </cell>
          <cell r="E157">
            <v>7196</v>
          </cell>
          <cell r="F157">
            <v>6159</v>
          </cell>
          <cell r="G157">
            <v>3795</v>
          </cell>
          <cell r="H157">
            <v>3411</v>
          </cell>
          <cell r="I157">
            <v>1</v>
          </cell>
        </row>
        <row r="158">
          <cell r="C158" t="str">
            <v>Santa Catalina</v>
          </cell>
          <cell r="D158">
            <v>15166</v>
          </cell>
          <cell r="E158">
            <v>11561</v>
          </cell>
          <cell r="F158">
            <v>10500</v>
          </cell>
          <cell r="G158">
            <v>2656</v>
          </cell>
          <cell r="H158">
            <v>3605</v>
          </cell>
          <cell r="I158">
            <v>0</v>
          </cell>
        </row>
        <row r="159">
          <cell r="C159" t="str">
            <v>Apia</v>
          </cell>
          <cell r="D159">
            <v>12315</v>
          </cell>
          <cell r="E159">
            <v>7595</v>
          </cell>
          <cell r="F159">
            <v>7076</v>
          </cell>
          <cell r="G159">
            <v>3602</v>
          </cell>
          <cell r="H159">
            <v>3366</v>
          </cell>
          <cell r="I159">
            <v>0</v>
          </cell>
        </row>
        <row r="160">
          <cell r="C160" t="str">
            <v>Samaca</v>
          </cell>
          <cell r="D160">
            <v>18955</v>
          </cell>
          <cell r="E160">
            <v>15817</v>
          </cell>
          <cell r="F160">
            <v>13148</v>
          </cell>
          <cell r="G160">
            <v>3252</v>
          </cell>
          <cell r="H160">
            <v>4451</v>
          </cell>
          <cell r="I160">
            <v>1</v>
          </cell>
        </row>
        <row r="161">
          <cell r="C161" t="str">
            <v>Paratebueno</v>
          </cell>
          <cell r="D161">
            <v>9584</v>
          </cell>
          <cell r="E161">
            <v>5340</v>
          </cell>
          <cell r="F161">
            <v>4962</v>
          </cell>
          <cell r="G161">
            <v>3318</v>
          </cell>
          <cell r="H161">
            <v>1119</v>
          </cell>
          <cell r="I161">
            <v>0</v>
          </cell>
        </row>
        <row r="162">
          <cell r="C162" t="str">
            <v>Argelia</v>
          </cell>
          <cell r="D162">
            <v>5205</v>
          </cell>
          <cell r="E162">
            <v>4238</v>
          </cell>
          <cell r="F162">
            <v>3376</v>
          </cell>
          <cell r="G162">
            <v>1120</v>
          </cell>
          <cell r="H162">
            <v>1190</v>
          </cell>
          <cell r="I162">
            <v>0</v>
          </cell>
        </row>
        <row r="163">
          <cell r="C163" t="str">
            <v>Gacheta</v>
          </cell>
          <cell r="D163">
            <v>8878</v>
          </cell>
          <cell r="E163">
            <v>5848</v>
          </cell>
          <cell r="F163">
            <v>5085</v>
          </cell>
          <cell r="G163">
            <v>2583</v>
          </cell>
          <cell r="H163">
            <v>2134</v>
          </cell>
          <cell r="I163">
            <v>0</v>
          </cell>
        </row>
        <row r="164">
          <cell r="C164" t="str">
            <v>Falan</v>
          </cell>
          <cell r="D164">
            <v>7407</v>
          </cell>
          <cell r="E164">
            <v>5351</v>
          </cell>
          <cell r="F164">
            <v>4692</v>
          </cell>
          <cell r="G164">
            <v>1703</v>
          </cell>
          <cell r="H164">
            <v>1790</v>
          </cell>
          <cell r="I164">
            <v>0</v>
          </cell>
        </row>
        <row r="165">
          <cell r="C165" t="str">
            <v>Buenavista</v>
          </cell>
          <cell r="D165">
            <v>4427</v>
          </cell>
          <cell r="E165">
            <v>3237</v>
          </cell>
          <cell r="F165">
            <v>2620</v>
          </cell>
          <cell r="G165">
            <v>1202</v>
          </cell>
          <cell r="H165">
            <v>774</v>
          </cell>
          <cell r="I165">
            <v>0</v>
          </cell>
        </row>
        <row r="166">
          <cell r="C166" t="str">
            <v>Santa Maria</v>
          </cell>
          <cell r="D166">
            <v>3523</v>
          </cell>
          <cell r="E166">
            <v>2499</v>
          </cell>
          <cell r="F166">
            <v>2307</v>
          </cell>
          <cell r="G166">
            <v>731</v>
          </cell>
          <cell r="H166">
            <v>989</v>
          </cell>
          <cell r="I166">
            <v>0</v>
          </cell>
        </row>
        <row r="167">
          <cell r="C167" t="str">
            <v>Socota</v>
          </cell>
          <cell r="D167">
            <v>7262</v>
          </cell>
          <cell r="E167">
            <v>4978</v>
          </cell>
          <cell r="F167">
            <v>4352</v>
          </cell>
          <cell r="G167">
            <v>1900</v>
          </cell>
          <cell r="H167">
            <v>1340</v>
          </cell>
          <cell r="I167">
            <v>0</v>
          </cell>
        </row>
        <row r="168">
          <cell r="C168" t="str">
            <v>Rondon</v>
          </cell>
          <cell r="D168">
            <v>2390</v>
          </cell>
          <cell r="E168">
            <v>1866</v>
          </cell>
          <cell r="F168">
            <v>1671</v>
          </cell>
          <cell r="G168">
            <v>385</v>
          </cell>
          <cell r="H168">
            <v>662</v>
          </cell>
          <cell r="I168">
            <v>1</v>
          </cell>
        </row>
        <row r="169">
          <cell r="C169" t="str">
            <v>Covarachia</v>
          </cell>
          <cell r="D169">
            <v>2721</v>
          </cell>
          <cell r="E169">
            <v>2020</v>
          </cell>
          <cell r="F169">
            <v>1910</v>
          </cell>
          <cell r="G169">
            <v>430</v>
          </cell>
          <cell r="H169">
            <v>709</v>
          </cell>
          <cell r="I169">
            <v>0</v>
          </cell>
        </row>
        <row r="170">
          <cell r="C170" t="str">
            <v>La Peña</v>
          </cell>
          <cell r="D170">
            <v>6337</v>
          </cell>
          <cell r="E170">
            <v>4246</v>
          </cell>
          <cell r="F170">
            <v>3975</v>
          </cell>
          <cell r="G170">
            <v>1471</v>
          </cell>
          <cell r="H170">
            <v>1651</v>
          </cell>
          <cell r="I170">
            <v>4</v>
          </cell>
        </row>
        <row r="171">
          <cell r="C171" t="str">
            <v>Bituima</v>
          </cell>
          <cell r="D171">
            <v>2670</v>
          </cell>
          <cell r="E171">
            <v>1910</v>
          </cell>
          <cell r="F171">
            <v>1564</v>
          </cell>
          <cell r="G171">
            <v>730</v>
          </cell>
          <cell r="H171">
            <v>925</v>
          </cell>
          <cell r="I171">
            <v>1</v>
          </cell>
        </row>
        <row r="172">
          <cell r="C172" t="str">
            <v>Soplaviento</v>
          </cell>
          <cell r="D172">
            <v>10997</v>
          </cell>
          <cell r="E172">
            <v>8448</v>
          </cell>
          <cell r="F172">
            <v>7835</v>
          </cell>
          <cell r="G172">
            <v>1599</v>
          </cell>
          <cell r="H172">
            <v>3308</v>
          </cell>
          <cell r="I172">
            <v>0</v>
          </cell>
        </row>
        <row r="173">
          <cell r="C173" t="str">
            <v>Chiquiza</v>
          </cell>
          <cell r="D173">
            <v>4778</v>
          </cell>
          <cell r="E173">
            <v>3804</v>
          </cell>
          <cell r="F173">
            <v>3094</v>
          </cell>
          <cell r="G173">
            <v>1004</v>
          </cell>
          <cell r="H173">
            <v>821</v>
          </cell>
          <cell r="I173">
            <v>0</v>
          </cell>
        </row>
        <row r="174">
          <cell r="C174" t="str">
            <v>Morelia</v>
          </cell>
          <cell r="D174">
            <v>3786</v>
          </cell>
          <cell r="E174">
            <v>3294</v>
          </cell>
          <cell r="F174">
            <v>2691</v>
          </cell>
          <cell r="G174">
            <v>554</v>
          </cell>
          <cell r="H174">
            <v>980</v>
          </cell>
          <cell r="I174">
            <v>4</v>
          </cell>
        </row>
        <row r="175">
          <cell r="C175" t="str">
            <v>Montenegro</v>
          </cell>
          <cell r="D175">
            <v>37966</v>
          </cell>
          <cell r="E175">
            <v>31571</v>
          </cell>
          <cell r="F175">
            <v>25055</v>
          </cell>
          <cell r="G175">
            <v>7477</v>
          </cell>
          <cell r="H175">
            <v>12264</v>
          </cell>
          <cell r="I175">
            <v>5</v>
          </cell>
        </row>
        <row r="176">
          <cell r="C176" t="str">
            <v>Pamplonita</v>
          </cell>
          <cell r="D176">
            <v>5872</v>
          </cell>
          <cell r="E176">
            <v>3722</v>
          </cell>
          <cell r="F176">
            <v>3407</v>
          </cell>
          <cell r="G176">
            <v>1620</v>
          </cell>
          <cell r="H176">
            <v>1508</v>
          </cell>
          <cell r="I176">
            <v>0</v>
          </cell>
        </row>
        <row r="177">
          <cell r="C177" t="str">
            <v>Yacopi</v>
          </cell>
          <cell r="D177">
            <v>13063</v>
          </cell>
          <cell r="E177">
            <v>9527</v>
          </cell>
          <cell r="F177">
            <v>7547</v>
          </cell>
          <cell r="G177">
            <v>3636</v>
          </cell>
          <cell r="H177">
            <v>3975</v>
          </cell>
          <cell r="I177">
            <v>11</v>
          </cell>
        </row>
        <row r="178">
          <cell r="C178" t="str">
            <v>Turmeque</v>
          </cell>
          <cell r="D178">
            <v>6200</v>
          </cell>
          <cell r="E178">
            <v>4815</v>
          </cell>
          <cell r="F178">
            <v>4238</v>
          </cell>
          <cell r="G178">
            <v>1064</v>
          </cell>
          <cell r="H178">
            <v>1334</v>
          </cell>
          <cell r="I178">
            <v>0</v>
          </cell>
        </row>
        <row r="179">
          <cell r="C179" t="str">
            <v>Viracacha</v>
          </cell>
          <cell r="D179">
            <v>2829</v>
          </cell>
          <cell r="E179">
            <v>2198</v>
          </cell>
          <cell r="F179">
            <v>1889</v>
          </cell>
          <cell r="G179">
            <v>527</v>
          </cell>
          <cell r="H179">
            <v>972</v>
          </cell>
          <cell r="I179">
            <v>2</v>
          </cell>
        </row>
        <row r="180">
          <cell r="C180" t="str">
            <v>Cumbitara</v>
          </cell>
          <cell r="D180">
            <v>5767</v>
          </cell>
          <cell r="E180">
            <v>5002</v>
          </cell>
          <cell r="F180">
            <v>2411</v>
          </cell>
          <cell r="G180">
            <v>2509</v>
          </cell>
          <cell r="H180">
            <v>690</v>
          </cell>
          <cell r="I180">
            <v>0</v>
          </cell>
        </row>
        <row r="181">
          <cell r="C181" t="str">
            <v>Chalan</v>
          </cell>
          <cell r="D181">
            <v>4667</v>
          </cell>
          <cell r="E181">
            <v>3492</v>
          </cell>
          <cell r="F181">
            <v>3026</v>
          </cell>
          <cell r="G181">
            <v>954</v>
          </cell>
          <cell r="H181">
            <v>1325</v>
          </cell>
          <cell r="I181">
            <v>0</v>
          </cell>
        </row>
        <row r="182">
          <cell r="C182" t="str">
            <v>Sapuyes</v>
          </cell>
          <cell r="D182">
            <v>7230</v>
          </cell>
          <cell r="E182">
            <v>6050</v>
          </cell>
          <cell r="F182">
            <v>4968</v>
          </cell>
          <cell r="G182">
            <v>1195</v>
          </cell>
          <cell r="H182">
            <v>1822</v>
          </cell>
          <cell r="I182">
            <v>0</v>
          </cell>
        </row>
        <row r="183">
          <cell r="C183" t="str">
            <v>Los Andes</v>
          </cell>
          <cell r="D183">
            <v>9266</v>
          </cell>
          <cell r="E183">
            <v>7051</v>
          </cell>
          <cell r="F183">
            <v>6374</v>
          </cell>
          <cell r="G183">
            <v>1518</v>
          </cell>
          <cell r="H183">
            <v>1789</v>
          </cell>
          <cell r="I183">
            <v>2</v>
          </cell>
        </row>
        <row r="184">
          <cell r="C184" t="str">
            <v>Cravo Norte</v>
          </cell>
          <cell r="D184">
            <v>4242</v>
          </cell>
          <cell r="E184">
            <v>2821</v>
          </cell>
          <cell r="F184">
            <v>2568</v>
          </cell>
          <cell r="G184">
            <v>1043</v>
          </cell>
          <cell r="H184">
            <v>978</v>
          </cell>
          <cell r="I184">
            <v>5</v>
          </cell>
        </row>
        <row r="185">
          <cell r="C185" t="str">
            <v>La Estrella</v>
          </cell>
          <cell r="D185">
            <v>76704</v>
          </cell>
          <cell r="E185">
            <v>67549</v>
          </cell>
          <cell r="F185">
            <v>56050</v>
          </cell>
          <cell r="G185">
            <v>9129</v>
          </cell>
          <cell r="H185">
            <v>33184</v>
          </cell>
          <cell r="I185">
            <v>55</v>
          </cell>
        </row>
        <row r="186">
          <cell r="C186" t="str">
            <v>Puerto Boyaca</v>
          </cell>
          <cell r="D186">
            <v>48622</v>
          </cell>
          <cell r="E186">
            <v>34251</v>
          </cell>
          <cell r="F186">
            <v>29983</v>
          </cell>
          <cell r="G186">
            <v>11313</v>
          </cell>
          <cell r="H186">
            <v>13456</v>
          </cell>
          <cell r="I186">
            <v>0</v>
          </cell>
        </row>
        <row r="187">
          <cell r="C187" t="str">
            <v>Guadalupe</v>
          </cell>
          <cell r="D187">
            <v>4517</v>
          </cell>
          <cell r="E187">
            <v>3275</v>
          </cell>
          <cell r="F187">
            <v>3112</v>
          </cell>
          <cell r="G187">
            <v>721</v>
          </cell>
          <cell r="H187">
            <v>944</v>
          </cell>
          <cell r="I187">
            <v>0</v>
          </cell>
        </row>
        <row r="188">
          <cell r="C188" t="str">
            <v>Puerres</v>
          </cell>
          <cell r="D188">
            <v>8363</v>
          </cell>
          <cell r="E188">
            <v>6654</v>
          </cell>
          <cell r="F188">
            <v>6027</v>
          </cell>
          <cell r="G188">
            <v>1068</v>
          </cell>
          <cell r="H188">
            <v>2220</v>
          </cell>
          <cell r="I188">
            <v>0</v>
          </cell>
        </row>
        <row r="189">
          <cell r="C189" t="str">
            <v>Tinjaca</v>
          </cell>
          <cell r="D189">
            <v>3375</v>
          </cell>
          <cell r="E189">
            <v>2151</v>
          </cell>
          <cell r="F189">
            <v>1959</v>
          </cell>
          <cell r="G189">
            <v>904</v>
          </cell>
          <cell r="H189">
            <v>1178</v>
          </cell>
          <cell r="I189">
            <v>0</v>
          </cell>
        </row>
        <row r="190">
          <cell r="C190" t="str">
            <v>Vergara</v>
          </cell>
          <cell r="D190">
            <v>7452</v>
          </cell>
          <cell r="E190">
            <v>4913</v>
          </cell>
          <cell r="F190">
            <v>4194</v>
          </cell>
          <cell r="G190">
            <v>2119</v>
          </cell>
          <cell r="H190">
            <v>2343</v>
          </cell>
          <cell r="I190">
            <v>15</v>
          </cell>
        </row>
        <row r="191">
          <cell r="C191" t="str">
            <v>Zapatoca</v>
          </cell>
          <cell r="D191">
            <v>9672</v>
          </cell>
          <cell r="E191">
            <v>6856</v>
          </cell>
          <cell r="F191">
            <v>6260</v>
          </cell>
          <cell r="G191">
            <v>1930</v>
          </cell>
          <cell r="H191">
            <v>1602</v>
          </cell>
          <cell r="I191">
            <v>0</v>
          </cell>
        </row>
        <row r="192">
          <cell r="C192" t="str">
            <v>Jardin</v>
          </cell>
          <cell r="D192">
            <v>15060</v>
          </cell>
          <cell r="E192">
            <v>10531</v>
          </cell>
          <cell r="F192">
            <v>9295</v>
          </cell>
          <cell r="G192">
            <v>3449</v>
          </cell>
          <cell r="H192">
            <v>3874</v>
          </cell>
          <cell r="I192">
            <v>2</v>
          </cell>
        </row>
        <row r="193">
          <cell r="C193" t="str">
            <v>Cocorna</v>
          </cell>
          <cell r="D193">
            <v>15063</v>
          </cell>
          <cell r="E193">
            <v>12023</v>
          </cell>
          <cell r="F193">
            <v>10152</v>
          </cell>
          <cell r="G193">
            <v>2593</v>
          </cell>
          <cell r="H193">
            <v>4293</v>
          </cell>
          <cell r="I193">
            <v>0</v>
          </cell>
        </row>
        <row r="194">
          <cell r="C194" t="str">
            <v>Pisba</v>
          </cell>
          <cell r="D194">
            <v>1806</v>
          </cell>
          <cell r="E194">
            <v>1372</v>
          </cell>
          <cell r="F194">
            <v>1314</v>
          </cell>
          <cell r="G194">
            <v>214</v>
          </cell>
          <cell r="H194">
            <v>367</v>
          </cell>
          <cell r="I194">
            <v>0</v>
          </cell>
        </row>
        <row r="195">
          <cell r="C195" t="str">
            <v>San Pedro de Cartago</v>
          </cell>
          <cell r="D195">
            <v>6818</v>
          </cell>
          <cell r="E195">
            <v>6527</v>
          </cell>
          <cell r="F195">
            <v>5048</v>
          </cell>
          <cell r="G195">
            <v>717</v>
          </cell>
          <cell r="H195">
            <v>1631</v>
          </cell>
          <cell r="I195">
            <v>1</v>
          </cell>
        </row>
        <row r="196">
          <cell r="C196" t="str">
            <v>San Juan de Rio Seco</v>
          </cell>
          <cell r="D196">
            <v>8876</v>
          </cell>
          <cell r="E196">
            <v>5639</v>
          </cell>
          <cell r="F196">
            <v>4973</v>
          </cell>
          <cell r="G196">
            <v>2532</v>
          </cell>
          <cell r="H196">
            <v>2072</v>
          </cell>
          <cell r="I196">
            <v>7</v>
          </cell>
        </row>
        <row r="197">
          <cell r="C197" t="str">
            <v>Cacota</v>
          </cell>
          <cell r="D197">
            <v>2954</v>
          </cell>
          <cell r="E197">
            <v>2442</v>
          </cell>
          <cell r="F197">
            <v>1809</v>
          </cell>
          <cell r="G197">
            <v>686</v>
          </cell>
          <cell r="H197">
            <v>968</v>
          </cell>
          <cell r="I197">
            <v>0</v>
          </cell>
        </row>
        <row r="198">
          <cell r="C198" t="str">
            <v>Tunja</v>
          </cell>
          <cell r="D198">
            <v>180568</v>
          </cell>
          <cell r="E198">
            <v>139463</v>
          </cell>
          <cell r="F198">
            <v>118647</v>
          </cell>
          <cell r="G198">
            <v>33726</v>
          </cell>
          <cell r="H198">
            <v>62483</v>
          </cell>
          <cell r="I198">
            <v>21</v>
          </cell>
        </row>
        <row r="199">
          <cell r="C199" t="str">
            <v>Cuitiva</v>
          </cell>
          <cell r="D199">
            <v>1823</v>
          </cell>
          <cell r="E199">
            <v>1371</v>
          </cell>
          <cell r="F199">
            <v>1199</v>
          </cell>
          <cell r="G199">
            <v>339</v>
          </cell>
          <cell r="H199">
            <v>601</v>
          </cell>
          <cell r="I199">
            <v>0</v>
          </cell>
        </row>
        <row r="200">
          <cell r="C200" t="str">
            <v>Popayan</v>
          </cell>
          <cell r="D200">
            <v>328139</v>
          </cell>
          <cell r="E200">
            <v>276425</v>
          </cell>
          <cell r="F200">
            <v>243318</v>
          </cell>
          <cell r="G200">
            <v>33496</v>
          </cell>
          <cell r="H200">
            <v>90069</v>
          </cell>
          <cell r="I200">
            <v>9</v>
          </cell>
        </row>
        <row r="201">
          <cell r="C201" t="str">
            <v>Policarpa</v>
          </cell>
          <cell r="D201">
            <v>9777</v>
          </cell>
          <cell r="E201">
            <v>5855</v>
          </cell>
          <cell r="F201">
            <v>4054</v>
          </cell>
          <cell r="G201">
            <v>4193</v>
          </cell>
          <cell r="H201">
            <v>1488</v>
          </cell>
          <cell r="I201">
            <v>0</v>
          </cell>
        </row>
        <row r="202">
          <cell r="C202" t="str">
            <v>Cabuyaro</v>
          </cell>
          <cell r="D202">
            <v>6243</v>
          </cell>
          <cell r="E202">
            <v>5079</v>
          </cell>
          <cell r="F202">
            <v>3816</v>
          </cell>
          <cell r="G202">
            <v>1446</v>
          </cell>
          <cell r="H202">
            <v>1491</v>
          </cell>
          <cell r="I202">
            <v>1</v>
          </cell>
        </row>
        <row r="203">
          <cell r="C203" t="str">
            <v>Pachavita</v>
          </cell>
          <cell r="D203">
            <v>2458</v>
          </cell>
          <cell r="E203">
            <v>1668</v>
          </cell>
          <cell r="F203">
            <v>1708</v>
          </cell>
          <cell r="G203">
            <v>363</v>
          </cell>
          <cell r="H203">
            <v>961</v>
          </cell>
          <cell r="I203">
            <v>0</v>
          </cell>
        </row>
        <row r="204">
          <cell r="C204" t="str">
            <v>Berbeo</v>
          </cell>
          <cell r="D204">
            <v>1593</v>
          </cell>
          <cell r="E204">
            <v>1173</v>
          </cell>
          <cell r="F204">
            <v>1107</v>
          </cell>
          <cell r="G204">
            <v>233</v>
          </cell>
          <cell r="H204">
            <v>550</v>
          </cell>
          <cell r="I204">
            <v>0</v>
          </cell>
        </row>
        <row r="205">
          <cell r="C205" t="str">
            <v>Aldana</v>
          </cell>
          <cell r="D205">
            <v>7359</v>
          </cell>
          <cell r="E205">
            <v>5820</v>
          </cell>
          <cell r="F205">
            <v>5224</v>
          </cell>
          <cell r="G205">
            <v>957</v>
          </cell>
          <cell r="H205">
            <v>1707</v>
          </cell>
          <cell r="I205">
            <v>0</v>
          </cell>
        </row>
        <row r="206">
          <cell r="C206" t="str">
            <v>La Capilla</v>
          </cell>
          <cell r="D206">
            <v>2710</v>
          </cell>
          <cell r="E206">
            <v>1727</v>
          </cell>
          <cell r="F206">
            <v>1678</v>
          </cell>
          <cell r="G206">
            <v>592</v>
          </cell>
          <cell r="H206">
            <v>560</v>
          </cell>
          <cell r="I206">
            <v>0</v>
          </cell>
        </row>
        <row r="207">
          <cell r="C207" t="str">
            <v>Nocaima</v>
          </cell>
          <cell r="D207">
            <v>6823</v>
          </cell>
          <cell r="E207">
            <v>4232</v>
          </cell>
          <cell r="F207">
            <v>4043</v>
          </cell>
          <cell r="G207">
            <v>1665</v>
          </cell>
          <cell r="H207">
            <v>2266</v>
          </cell>
          <cell r="I207">
            <v>5</v>
          </cell>
        </row>
        <row r="208">
          <cell r="C208" t="str">
            <v>San Jose de La Montaña</v>
          </cell>
          <cell r="D208">
            <v>3823</v>
          </cell>
          <cell r="E208">
            <v>2743</v>
          </cell>
          <cell r="F208">
            <v>2472</v>
          </cell>
          <cell r="G208">
            <v>724</v>
          </cell>
          <cell r="H208">
            <v>1042</v>
          </cell>
          <cell r="I208">
            <v>44</v>
          </cell>
        </row>
        <row r="209">
          <cell r="C209" t="str">
            <v>Elias</v>
          </cell>
          <cell r="D209">
            <v>4336</v>
          </cell>
          <cell r="E209">
            <v>2936</v>
          </cell>
          <cell r="F209">
            <v>2666</v>
          </cell>
          <cell r="G209">
            <v>957</v>
          </cell>
          <cell r="H209">
            <v>1071</v>
          </cell>
          <cell r="I209">
            <v>0</v>
          </cell>
        </row>
        <row r="210">
          <cell r="C210" t="str">
            <v>Belen de Umbria</v>
          </cell>
          <cell r="D210">
            <v>24899</v>
          </cell>
          <cell r="E210">
            <v>18680</v>
          </cell>
          <cell r="F210">
            <v>15917</v>
          </cell>
          <cell r="G210">
            <v>4849</v>
          </cell>
          <cell r="H210">
            <v>5289</v>
          </cell>
          <cell r="I210">
            <v>1</v>
          </cell>
        </row>
        <row r="211">
          <cell r="C211" t="str">
            <v>San Juan Nepomuceno</v>
          </cell>
          <cell r="D211">
            <v>39090</v>
          </cell>
          <cell r="E211">
            <v>30381</v>
          </cell>
          <cell r="F211">
            <v>28185</v>
          </cell>
          <cell r="G211">
            <v>4393</v>
          </cell>
          <cell r="H211">
            <v>9167</v>
          </cell>
          <cell r="I211">
            <v>0</v>
          </cell>
        </row>
        <row r="212">
          <cell r="C212" t="str">
            <v>San Francisco</v>
          </cell>
          <cell r="D212">
            <v>5981</v>
          </cell>
          <cell r="E212">
            <v>3871</v>
          </cell>
          <cell r="F212">
            <v>3443</v>
          </cell>
          <cell r="G212">
            <v>1541</v>
          </cell>
          <cell r="H212">
            <v>1639</v>
          </cell>
          <cell r="I212">
            <v>0</v>
          </cell>
        </row>
        <row r="213">
          <cell r="C213" t="str">
            <v>Suan</v>
          </cell>
          <cell r="D213">
            <v>12797</v>
          </cell>
          <cell r="E213">
            <v>7022</v>
          </cell>
          <cell r="F213">
            <v>6713</v>
          </cell>
          <cell r="G213">
            <v>3935</v>
          </cell>
          <cell r="H213">
            <v>4343</v>
          </cell>
          <cell r="I213">
            <v>0</v>
          </cell>
        </row>
        <row r="214">
          <cell r="C214" t="str">
            <v>Norcasia</v>
          </cell>
          <cell r="D214">
            <v>6181</v>
          </cell>
          <cell r="E214">
            <v>4533</v>
          </cell>
          <cell r="F214">
            <v>4046</v>
          </cell>
          <cell r="G214">
            <v>1093</v>
          </cell>
          <cell r="H214">
            <v>1301</v>
          </cell>
          <cell r="I214">
            <v>0</v>
          </cell>
        </row>
        <row r="215">
          <cell r="C215" t="str">
            <v>Concepcion</v>
          </cell>
          <cell r="D215">
            <v>5821</v>
          </cell>
          <cell r="E215">
            <v>4070</v>
          </cell>
          <cell r="F215">
            <v>3690</v>
          </cell>
          <cell r="G215">
            <v>1146</v>
          </cell>
          <cell r="H215">
            <v>1235</v>
          </cell>
          <cell r="I215">
            <v>0</v>
          </cell>
        </row>
        <row r="216">
          <cell r="C216" t="str">
            <v>Sora</v>
          </cell>
          <cell r="D216">
            <v>3099</v>
          </cell>
          <cell r="E216">
            <v>2087</v>
          </cell>
          <cell r="F216">
            <v>1968</v>
          </cell>
          <cell r="G216">
            <v>606</v>
          </cell>
          <cell r="H216">
            <v>583</v>
          </cell>
          <cell r="I216">
            <v>0</v>
          </cell>
        </row>
        <row r="217">
          <cell r="C217" t="str">
            <v>Ibague</v>
          </cell>
          <cell r="D217">
            <v>542724</v>
          </cell>
          <cell r="E217">
            <v>449422</v>
          </cell>
          <cell r="F217">
            <v>391567</v>
          </cell>
          <cell r="G217">
            <v>58287</v>
          </cell>
          <cell r="H217">
            <v>170180</v>
          </cell>
          <cell r="I217">
            <v>58</v>
          </cell>
        </row>
        <row r="218">
          <cell r="C218" t="str">
            <v>Sabanalarga</v>
          </cell>
          <cell r="D218">
            <v>3602</v>
          </cell>
          <cell r="E218">
            <v>2962</v>
          </cell>
          <cell r="F218">
            <v>2356</v>
          </cell>
          <cell r="G218">
            <v>629</v>
          </cell>
          <cell r="H218">
            <v>818</v>
          </cell>
          <cell r="I218">
            <v>6</v>
          </cell>
        </row>
        <row r="219">
          <cell r="C219" t="str">
            <v>Saboya</v>
          </cell>
          <cell r="D219">
            <v>13947</v>
          </cell>
          <cell r="E219">
            <v>9430</v>
          </cell>
          <cell r="F219">
            <v>8810</v>
          </cell>
          <cell r="G219">
            <v>2725</v>
          </cell>
          <cell r="H219">
            <v>3153</v>
          </cell>
          <cell r="I219">
            <v>0</v>
          </cell>
        </row>
        <row r="220">
          <cell r="C220" t="str">
            <v>San Jose de Miranda</v>
          </cell>
          <cell r="D220">
            <v>4336</v>
          </cell>
          <cell r="E220">
            <v>2876</v>
          </cell>
          <cell r="F220">
            <v>2584</v>
          </cell>
          <cell r="G220">
            <v>1002</v>
          </cell>
          <cell r="H220">
            <v>939</v>
          </cell>
          <cell r="I220">
            <v>0</v>
          </cell>
        </row>
        <row r="221">
          <cell r="C221" t="str">
            <v>Gutierrez</v>
          </cell>
          <cell r="D221">
            <v>3709</v>
          </cell>
          <cell r="E221">
            <v>2036</v>
          </cell>
          <cell r="F221">
            <v>1517</v>
          </cell>
          <cell r="G221">
            <v>1550</v>
          </cell>
          <cell r="H221">
            <v>1247</v>
          </cell>
          <cell r="I221">
            <v>0</v>
          </cell>
        </row>
        <row r="222">
          <cell r="C222" t="str">
            <v>Beteitiva</v>
          </cell>
          <cell r="D222">
            <v>1949</v>
          </cell>
          <cell r="E222">
            <v>1370</v>
          </cell>
          <cell r="F222">
            <v>1316</v>
          </cell>
          <cell r="G222">
            <v>295</v>
          </cell>
          <cell r="H222">
            <v>652</v>
          </cell>
          <cell r="I222">
            <v>0</v>
          </cell>
        </row>
        <row r="223">
          <cell r="C223" t="str">
            <v>Sativanorte</v>
          </cell>
          <cell r="D223">
            <v>2168</v>
          </cell>
          <cell r="E223">
            <v>1792</v>
          </cell>
          <cell r="F223">
            <v>1413</v>
          </cell>
          <cell r="G223">
            <v>379</v>
          </cell>
          <cell r="H223">
            <v>724</v>
          </cell>
          <cell r="I223">
            <v>0</v>
          </cell>
        </row>
        <row r="224">
          <cell r="C224" t="str">
            <v>Tenza</v>
          </cell>
          <cell r="D224">
            <v>3848</v>
          </cell>
          <cell r="E224">
            <v>2584</v>
          </cell>
          <cell r="F224">
            <v>2628</v>
          </cell>
          <cell r="G224">
            <v>552</v>
          </cell>
          <cell r="H224">
            <v>1198</v>
          </cell>
          <cell r="I224">
            <v>0</v>
          </cell>
        </row>
        <row r="225">
          <cell r="C225" t="str">
            <v>Bucaramanga</v>
          </cell>
          <cell r="D225">
            <v>614269</v>
          </cell>
          <cell r="E225">
            <v>505057</v>
          </cell>
          <cell r="F225">
            <v>427411</v>
          </cell>
          <cell r="G225">
            <v>80070</v>
          </cell>
          <cell r="H225">
            <v>185319</v>
          </cell>
          <cell r="I225">
            <v>295</v>
          </cell>
        </row>
        <row r="226">
          <cell r="C226" t="str">
            <v>Betulia</v>
          </cell>
          <cell r="D226">
            <v>16143</v>
          </cell>
          <cell r="E226">
            <v>12190</v>
          </cell>
          <cell r="F226">
            <v>10589</v>
          </cell>
          <cell r="G226">
            <v>2746</v>
          </cell>
          <cell r="H226">
            <v>2822</v>
          </cell>
          <cell r="I226">
            <v>0</v>
          </cell>
        </row>
        <row r="227">
          <cell r="C227" t="str">
            <v>Obando</v>
          </cell>
          <cell r="D227">
            <v>12107</v>
          </cell>
          <cell r="E227">
            <v>8434</v>
          </cell>
          <cell r="F227">
            <v>8245</v>
          </cell>
          <cell r="G227">
            <v>1750</v>
          </cell>
          <cell r="H227">
            <v>4454</v>
          </cell>
          <cell r="I227">
            <v>2</v>
          </cell>
        </row>
        <row r="228">
          <cell r="C228" t="str">
            <v>Contratacion</v>
          </cell>
          <cell r="D228">
            <v>3740</v>
          </cell>
          <cell r="E228">
            <v>2860</v>
          </cell>
          <cell r="F228">
            <v>2532</v>
          </cell>
          <cell r="G228">
            <v>553</v>
          </cell>
          <cell r="H228">
            <v>1272</v>
          </cell>
          <cell r="I228">
            <v>0</v>
          </cell>
        </row>
        <row r="229">
          <cell r="C229" t="str">
            <v>San Jacinto</v>
          </cell>
          <cell r="D229">
            <v>24910</v>
          </cell>
          <cell r="E229">
            <v>19203</v>
          </cell>
          <cell r="F229">
            <v>15496</v>
          </cell>
          <cell r="G229">
            <v>5051</v>
          </cell>
          <cell r="H229">
            <v>5499</v>
          </cell>
          <cell r="I229">
            <v>0</v>
          </cell>
        </row>
        <row r="230">
          <cell r="C230" t="str">
            <v>Imues</v>
          </cell>
          <cell r="D230">
            <v>7444</v>
          </cell>
          <cell r="E230">
            <v>5194</v>
          </cell>
          <cell r="F230">
            <v>4451</v>
          </cell>
          <cell r="G230">
            <v>1688</v>
          </cell>
          <cell r="H230">
            <v>1735</v>
          </cell>
          <cell r="I230">
            <v>6</v>
          </cell>
        </row>
        <row r="231">
          <cell r="C231" t="str">
            <v>Viota</v>
          </cell>
          <cell r="D231">
            <v>14429</v>
          </cell>
          <cell r="E231">
            <v>10631</v>
          </cell>
          <cell r="F231">
            <v>9788</v>
          </cell>
          <cell r="G231">
            <v>2099</v>
          </cell>
          <cell r="H231">
            <v>3690</v>
          </cell>
          <cell r="I231">
            <v>10</v>
          </cell>
        </row>
        <row r="232">
          <cell r="C232" t="str">
            <v>Raquira</v>
          </cell>
          <cell r="D232">
            <v>8085</v>
          </cell>
          <cell r="E232">
            <v>5026</v>
          </cell>
          <cell r="F232">
            <v>4399</v>
          </cell>
          <cell r="G232">
            <v>2261</v>
          </cell>
          <cell r="H232">
            <v>1961</v>
          </cell>
          <cell r="I232">
            <v>11</v>
          </cell>
        </row>
        <row r="233">
          <cell r="C233" t="str">
            <v>Chaguani</v>
          </cell>
          <cell r="D233">
            <v>4537</v>
          </cell>
          <cell r="E233">
            <v>2654</v>
          </cell>
          <cell r="F233">
            <v>2600</v>
          </cell>
          <cell r="G233">
            <v>1135</v>
          </cell>
          <cell r="H233">
            <v>1128</v>
          </cell>
          <cell r="I233">
            <v>0</v>
          </cell>
        </row>
        <row r="234">
          <cell r="C234" t="str">
            <v>Casabianca</v>
          </cell>
          <cell r="D234">
            <v>6315</v>
          </cell>
          <cell r="E234">
            <v>4646</v>
          </cell>
          <cell r="F234">
            <v>3715</v>
          </cell>
          <cell r="G234">
            <v>1480</v>
          </cell>
          <cell r="H234">
            <v>1560</v>
          </cell>
          <cell r="I234">
            <v>0</v>
          </cell>
        </row>
        <row r="235">
          <cell r="C235" t="str">
            <v>Santa Helena del Opon</v>
          </cell>
          <cell r="D235">
            <v>3449</v>
          </cell>
          <cell r="E235">
            <v>2274</v>
          </cell>
          <cell r="F235">
            <v>1869</v>
          </cell>
          <cell r="G235">
            <v>968</v>
          </cell>
          <cell r="H235">
            <v>526</v>
          </cell>
          <cell r="I235">
            <v>0</v>
          </cell>
        </row>
        <row r="236">
          <cell r="C236" t="str">
            <v>Villeta</v>
          </cell>
          <cell r="D236">
            <v>30285</v>
          </cell>
          <cell r="E236">
            <v>25404</v>
          </cell>
          <cell r="F236">
            <v>21304</v>
          </cell>
          <cell r="G236">
            <v>3581</v>
          </cell>
          <cell r="H236">
            <v>7298</v>
          </cell>
          <cell r="I236">
            <v>94</v>
          </cell>
        </row>
        <row r="237">
          <cell r="C237" t="str">
            <v>Concepcion</v>
          </cell>
          <cell r="D237">
            <v>4832</v>
          </cell>
          <cell r="E237">
            <v>2604</v>
          </cell>
          <cell r="F237">
            <v>2886</v>
          </cell>
          <cell r="G237">
            <v>1083</v>
          </cell>
          <cell r="H237">
            <v>1744</v>
          </cell>
          <cell r="I237">
            <v>2</v>
          </cell>
        </row>
        <row r="238">
          <cell r="C238" t="str">
            <v>Topaipi</v>
          </cell>
          <cell r="D238">
            <v>4454</v>
          </cell>
          <cell r="E238">
            <v>2984</v>
          </cell>
          <cell r="F238">
            <v>2670</v>
          </cell>
          <cell r="G238">
            <v>969</v>
          </cell>
          <cell r="H238">
            <v>1459</v>
          </cell>
          <cell r="I238">
            <v>0</v>
          </cell>
        </row>
        <row r="239">
          <cell r="C239" t="str">
            <v>Dolores</v>
          </cell>
          <cell r="D239">
            <v>8208</v>
          </cell>
          <cell r="E239">
            <v>6033</v>
          </cell>
          <cell r="F239">
            <v>5153</v>
          </cell>
          <cell r="G239">
            <v>1527</v>
          </cell>
          <cell r="H239">
            <v>2178</v>
          </cell>
          <cell r="I239">
            <v>0</v>
          </cell>
        </row>
        <row r="240">
          <cell r="C240" t="str">
            <v>Cabrera</v>
          </cell>
          <cell r="D240">
            <v>5263</v>
          </cell>
          <cell r="E240">
            <v>2965</v>
          </cell>
          <cell r="F240">
            <v>2796</v>
          </cell>
          <cell r="G240">
            <v>1487</v>
          </cell>
          <cell r="H240">
            <v>1351</v>
          </cell>
          <cell r="I240">
            <v>1</v>
          </cell>
        </row>
        <row r="241">
          <cell r="C241" t="str">
            <v>La Pintada</v>
          </cell>
          <cell r="D241">
            <v>8593</v>
          </cell>
          <cell r="E241">
            <v>4832</v>
          </cell>
          <cell r="F241">
            <v>4232</v>
          </cell>
          <cell r="G241">
            <v>2757</v>
          </cell>
          <cell r="H241">
            <v>2304</v>
          </cell>
          <cell r="I241">
            <v>0</v>
          </cell>
        </row>
        <row r="242">
          <cell r="C242" t="str">
            <v>Gama</v>
          </cell>
          <cell r="D242">
            <v>3342</v>
          </cell>
          <cell r="E242">
            <v>2263</v>
          </cell>
          <cell r="F242">
            <v>1903</v>
          </cell>
          <cell r="G242">
            <v>815</v>
          </cell>
          <cell r="H242">
            <v>1103</v>
          </cell>
          <cell r="I242">
            <v>0</v>
          </cell>
        </row>
        <row r="243">
          <cell r="C243" t="str">
            <v>Otanche</v>
          </cell>
          <cell r="D243">
            <v>8061</v>
          </cell>
          <cell r="E243">
            <v>4826</v>
          </cell>
          <cell r="F243">
            <v>4248</v>
          </cell>
          <cell r="G243">
            <v>2306</v>
          </cell>
          <cell r="H243">
            <v>1669</v>
          </cell>
          <cell r="I243">
            <v>0</v>
          </cell>
        </row>
        <row r="244">
          <cell r="C244" t="str">
            <v>Yopal</v>
          </cell>
          <cell r="D244">
            <v>179355</v>
          </cell>
          <cell r="E244">
            <v>154551</v>
          </cell>
          <cell r="F244">
            <v>126463</v>
          </cell>
          <cell r="G244">
            <v>19306</v>
          </cell>
          <cell r="H244">
            <v>44839</v>
          </cell>
          <cell r="I244">
            <v>9</v>
          </cell>
        </row>
        <row r="245">
          <cell r="C245" t="str">
            <v>Chitaraque</v>
          </cell>
          <cell r="D245">
            <v>5906</v>
          </cell>
          <cell r="E245">
            <v>4114</v>
          </cell>
          <cell r="F245">
            <v>3341</v>
          </cell>
          <cell r="G245">
            <v>1456</v>
          </cell>
          <cell r="H245">
            <v>1061</v>
          </cell>
          <cell r="I245">
            <v>0</v>
          </cell>
        </row>
        <row r="246">
          <cell r="C246" t="str">
            <v>San Luis</v>
          </cell>
          <cell r="D246">
            <v>13489</v>
          </cell>
          <cell r="E246">
            <v>10273</v>
          </cell>
          <cell r="F246">
            <v>9537</v>
          </cell>
          <cell r="G246">
            <v>1400</v>
          </cell>
          <cell r="H246">
            <v>3580</v>
          </cell>
          <cell r="I246">
            <v>0</v>
          </cell>
        </row>
        <row r="247">
          <cell r="C247" t="str">
            <v>Capitanejo</v>
          </cell>
          <cell r="D247">
            <v>5540</v>
          </cell>
          <cell r="E247">
            <v>3945</v>
          </cell>
          <cell r="F247">
            <v>3447</v>
          </cell>
          <cell r="G247">
            <v>1044</v>
          </cell>
          <cell r="H247">
            <v>1392</v>
          </cell>
          <cell r="I247">
            <v>0</v>
          </cell>
        </row>
        <row r="248">
          <cell r="C248" t="str">
            <v>Guayabetal</v>
          </cell>
          <cell r="D248">
            <v>7012</v>
          </cell>
          <cell r="E248">
            <v>3871</v>
          </cell>
          <cell r="F248">
            <v>3316</v>
          </cell>
          <cell r="G248">
            <v>2366</v>
          </cell>
          <cell r="H248">
            <v>1619</v>
          </cell>
          <cell r="I248">
            <v>5</v>
          </cell>
        </row>
        <row r="249">
          <cell r="C249" t="str">
            <v>Aquitania</v>
          </cell>
          <cell r="D249">
            <v>15656</v>
          </cell>
          <cell r="E249">
            <v>10919</v>
          </cell>
          <cell r="F249">
            <v>9595</v>
          </cell>
          <cell r="G249">
            <v>3088</v>
          </cell>
          <cell r="H249">
            <v>2311</v>
          </cell>
          <cell r="I249">
            <v>0</v>
          </cell>
        </row>
        <row r="250">
          <cell r="C250" t="str">
            <v>Toro</v>
          </cell>
          <cell r="D250">
            <v>14466</v>
          </cell>
          <cell r="E250">
            <v>11207</v>
          </cell>
          <cell r="F250">
            <v>10127</v>
          </cell>
          <cell r="G250">
            <v>1578</v>
          </cell>
          <cell r="H250">
            <v>3569</v>
          </cell>
          <cell r="I250">
            <v>0</v>
          </cell>
        </row>
        <row r="251">
          <cell r="C251" t="str">
            <v>Gachala</v>
          </cell>
          <cell r="D251">
            <v>4580</v>
          </cell>
          <cell r="E251">
            <v>2906</v>
          </cell>
          <cell r="F251">
            <v>2493</v>
          </cell>
          <cell r="G251">
            <v>1211</v>
          </cell>
          <cell r="H251">
            <v>1171</v>
          </cell>
          <cell r="I251">
            <v>0</v>
          </cell>
        </row>
        <row r="252">
          <cell r="C252" t="str">
            <v>El Carmen de Atrato</v>
          </cell>
          <cell r="D252">
            <v>8278</v>
          </cell>
          <cell r="E252">
            <v>4620</v>
          </cell>
          <cell r="F252">
            <v>3678</v>
          </cell>
          <cell r="G252">
            <v>3012</v>
          </cell>
          <cell r="H252">
            <v>2171</v>
          </cell>
          <cell r="I252">
            <v>0</v>
          </cell>
        </row>
        <row r="253">
          <cell r="C253" t="str">
            <v>Combita</v>
          </cell>
          <cell r="D253">
            <v>13377</v>
          </cell>
          <cell r="E253">
            <v>12304</v>
          </cell>
          <cell r="F253">
            <v>10184</v>
          </cell>
          <cell r="G253">
            <v>621</v>
          </cell>
          <cell r="H253">
            <v>4889</v>
          </cell>
          <cell r="I253">
            <v>0</v>
          </cell>
        </row>
        <row r="254">
          <cell r="C254" t="str">
            <v>San Bernardo</v>
          </cell>
          <cell r="D254">
            <v>9169</v>
          </cell>
          <cell r="E254">
            <v>7304</v>
          </cell>
          <cell r="F254">
            <v>6212</v>
          </cell>
          <cell r="G254">
            <v>1188</v>
          </cell>
          <cell r="H254">
            <v>2658</v>
          </cell>
          <cell r="I254">
            <v>0</v>
          </cell>
        </row>
        <row r="255">
          <cell r="C255" t="str">
            <v>Galan</v>
          </cell>
          <cell r="D255">
            <v>2923</v>
          </cell>
          <cell r="E255">
            <v>2683</v>
          </cell>
          <cell r="F255">
            <v>2016</v>
          </cell>
          <cell r="G255">
            <v>342</v>
          </cell>
          <cell r="H255">
            <v>399</v>
          </cell>
          <cell r="I255">
            <v>0</v>
          </cell>
        </row>
        <row r="256">
          <cell r="C256" t="str">
            <v>Bojaca</v>
          </cell>
          <cell r="D256">
            <v>11535</v>
          </cell>
          <cell r="E256">
            <v>6773</v>
          </cell>
          <cell r="F256">
            <v>6053</v>
          </cell>
          <cell r="G256">
            <v>3248</v>
          </cell>
          <cell r="H256">
            <v>2582</v>
          </cell>
          <cell r="I256">
            <v>0</v>
          </cell>
        </row>
        <row r="257">
          <cell r="C257" t="str">
            <v>Tenerife</v>
          </cell>
          <cell r="D257">
            <v>13710</v>
          </cell>
          <cell r="E257">
            <v>8349</v>
          </cell>
          <cell r="F257">
            <v>6792</v>
          </cell>
          <cell r="G257">
            <v>4261</v>
          </cell>
          <cell r="H257">
            <v>2705</v>
          </cell>
          <cell r="I257">
            <v>0</v>
          </cell>
        </row>
        <row r="258">
          <cell r="C258" t="str">
            <v>Beltran</v>
          </cell>
          <cell r="D258">
            <v>1960</v>
          </cell>
          <cell r="E258">
            <v>1264</v>
          </cell>
          <cell r="F258">
            <v>1053</v>
          </cell>
          <cell r="G258">
            <v>527</v>
          </cell>
          <cell r="H258">
            <v>618</v>
          </cell>
          <cell r="I258">
            <v>0</v>
          </cell>
        </row>
        <row r="259">
          <cell r="C259" t="str">
            <v>Guayata</v>
          </cell>
          <cell r="D259">
            <v>3415</v>
          </cell>
          <cell r="E259">
            <v>2508</v>
          </cell>
          <cell r="F259">
            <v>2247</v>
          </cell>
          <cell r="G259">
            <v>505</v>
          </cell>
          <cell r="H259">
            <v>1015</v>
          </cell>
          <cell r="I259">
            <v>0</v>
          </cell>
        </row>
        <row r="260">
          <cell r="C260" t="str">
            <v>Susacon</v>
          </cell>
          <cell r="D260">
            <v>2723</v>
          </cell>
          <cell r="E260">
            <v>1868</v>
          </cell>
          <cell r="F260">
            <v>1814</v>
          </cell>
          <cell r="G260">
            <v>378</v>
          </cell>
          <cell r="H260">
            <v>1156</v>
          </cell>
          <cell r="I260">
            <v>0</v>
          </cell>
        </row>
        <row r="261">
          <cell r="C261" t="str">
            <v>Argelia</v>
          </cell>
          <cell r="D261">
            <v>7662</v>
          </cell>
          <cell r="E261">
            <v>4796</v>
          </cell>
          <cell r="F261">
            <v>4189</v>
          </cell>
          <cell r="G261">
            <v>1978</v>
          </cell>
          <cell r="H261">
            <v>2287</v>
          </cell>
          <cell r="I261">
            <v>0</v>
          </cell>
        </row>
        <row r="262">
          <cell r="C262" t="str">
            <v>Cañasgordas</v>
          </cell>
          <cell r="D262">
            <v>15793</v>
          </cell>
          <cell r="E262">
            <v>10350</v>
          </cell>
          <cell r="F262">
            <v>11707</v>
          </cell>
          <cell r="G262">
            <v>998</v>
          </cell>
          <cell r="H262">
            <v>1275</v>
          </cell>
          <cell r="I262">
            <v>0</v>
          </cell>
        </row>
        <row r="263">
          <cell r="C263" t="str">
            <v>Lenguazaque</v>
          </cell>
          <cell r="D263">
            <v>11223</v>
          </cell>
          <cell r="E263">
            <v>6613</v>
          </cell>
          <cell r="F263">
            <v>5489</v>
          </cell>
          <cell r="G263">
            <v>3539</v>
          </cell>
          <cell r="H263">
            <v>2039</v>
          </cell>
          <cell r="I263">
            <v>2</v>
          </cell>
        </row>
        <row r="264">
          <cell r="C264" t="str">
            <v>Chita</v>
          </cell>
          <cell r="D264">
            <v>7848</v>
          </cell>
          <cell r="E264">
            <v>5837</v>
          </cell>
          <cell r="F264">
            <v>5052</v>
          </cell>
          <cell r="G264">
            <v>1261</v>
          </cell>
          <cell r="H264">
            <v>1842</v>
          </cell>
          <cell r="I264">
            <v>0</v>
          </cell>
        </row>
        <row r="265">
          <cell r="C265" t="str">
            <v>Zapayan</v>
          </cell>
          <cell r="D265">
            <v>10778</v>
          </cell>
          <cell r="E265">
            <v>6000</v>
          </cell>
          <cell r="F265">
            <v>5384</v>
          </cell>
          <cell r="G265">
            <v>3285</v>
          </cell>
          <cell r="H265">
            <v>2312</v>
          </cell>
          <cell r="I265">
            <v>1</v>
          </cell>
        </row>
        <row r="266">
          <cell r="C266" t="str">
            <v>Onzaga</v>
          </cell>
          <cell r="D266">
            <v>4127</v>
          </cell>
          <cell r="E266">
            <v>2936</v>
          </cell>
          <cell r="F266">
            <v>2728</v>
          </cell>
          <cell r="G266">
            <v>583</v>
          </cell>
          <cell r="H266">
            <v>1209</v>
          </cell>
          <cell r="I266">
            <v>0</v>
          </cell>
        </row>
        <row r="267">
          <cell r="C267" t="str">
            <v>Medina</v>
          </cell>
          <cell r="D267">
            <v>8537</v>
          </cell>
          <cell r="E267">
            <v>4401</v>
          </cell>
          <cell r="F267">
            <v>3877</v>
          </cell>
          <cell r="G267">
            <v>2970</v>
          </cell>
          <cell r="H267">
            <v>1486</v>
          </cell>
          <cell r="I267">
            <v>6</v>
          </cell>
        </row>
        <row r="268">
          <cell r="C268" t="str">
            <v>Muzo</v>
          </cell>
          <cell r="D268">
            <v>8453</v>
          </cell>
          <cell r="E268">
            <v>5381</v>
          </cell>
          <cell r="F268">
            <v>4725</v>
          </cell>
          <cell r="G268">
            <v>2049</v>
          </cell>
          <cell r="H268">
            <v>2487</v>
          </cell>
          <cell r="I268">
            <v>0</v>
          </cell>
        </row>
        <row r="269">
          <cell r="C269" t="str">
            <v>Honda</v>
          </cell>
          <cell r="D269">
            <v>24611</v>
          </cell>
          <cell r="E269">
            <v>20637</v>
          </cell>
          <cell r="F269">
            <v>18251</v>
          </cell>
          <cell r="G269">
            <v>1470</v>
          </cell>
          <cell r="H269">
            <v>8090</v>
          </cell>
          <cell r="I269">
            <v>0</v>
          </cell>
        </row>
        <row r="270">
          <cell r="C270" t="str">
            <v>Piedras</v>
          </cell>
          <cell r="D270">
            <v>6781</v>
          </cell>
          <cell r="E270">
            <v>4853</v>
          </cell>
          <cell r="F270">
            <v>3733</v>
          </cell>
          <cell r="G270">
            <v>1698</v>
          </cell>
          <cell r="H270">
            <v>2261</v>
          </cell>
          <cell r="I270">
            <v>0</v>
          </cell>
        </row>
        <row r="271">
          <cell r="C271" t="str">
            <v>La Vega</v>
          </cell>
          <cell r="D271">
            <v>19382</v>
          </cell>
          <cell r="E271">
            <v>14820</v>
          </cell>
          <cell r="F271">
            <v>12873</v>
          </cell>
          <cell r="G271">
            <v>2624</v>
          </cell>
          <cell r="H271">
            <v>6363</v>
          </cell>
          <cell r="I271">
            <v>18</v>
          </cell>
        </row>
        <row r="272">
          <cell r="C272" t="str">
            <v>Paime</v>
          </cell>
          <cell r="D272">
            <v>4449</v>
          </cell>
          <cell r="E272">
            <v>2789</v>
          </cell>
          <cell r="F272">
            <v>2621</v>
          </cell>
          <cell r="G272">
            <v>935</v>
          </cell>
          <cell r="H272">
            <v>1341</v>
          </cell>
          <cell r="I272">
            <v>0</v>
          </cell>
        </row>
        <row r="273">
          <cell r="C273" t="str">
            <v>Ramiriqui</v>
          </cell>
          <cell r="D273">
            <v>10147</v>
          </cell>
          <cell r="E273">
            <v>6378</v>
          </cell>
          <cell r="F273">
            <v>5735</v>
          </cell>
          <cell r="G273">
            <v>2370</v>
          </cell>
          <cell r="H273">
            <v>2432</v>
          </cell>
          <cell r="I273">
            <v>0</v>
          </cell>
        </row>
        <row r="274">
          <cell r="C274" t="str">
            <v>Ventaquemada</v>
          </cell>
          <cell r="D274">
            <v>16210</v>
          </cell>
          <cell r="E274">
            <v>11695</v>
          </cell>
          <cell r="F274">
            <v>10684</v>
          </cell>
          <cell r="G274">
            <v>2261</v>
          </cell>
          <cell r="H274">
            <v>3378</v>
          </cell>
          <cell r="I274">
            <v>13</v>
          </cell>
        </row>
        <row r="275">
          <cell r="C275" t="str">
            <v>Chivor</v>
          </cell>
          <cell r="D275">
            <v>2544</v>
          </cell>
          <cell r="E275">
            <v>1629</v>
          </cell>
          <cell r="F275">
            <v>1548</v>
          </cell>
          <cell r="G275">
            <v>483</v>
          </cell>
          <cell r="H275">
            <v>454</v>
          </cell>
          <cell r="I275">
            <v>0</v>
          </cell>
        </row>
        <row r="276">
          <cell r="C276" t="str">
            <v>Urumita</v>
          </cell>
          <cell r="D276">
            <v>11517</v>
          </cell>
          <cell r="E276">
            <v>8321</v>
          </cell>
          <cell r="F276">
            <v>7147</v>
          </cell>
          <cell r="G276">
            <v>2046</v>
          </cell>
          <cell r="H276">
            <v>2727</v>
          </cell>
          <cell r="I276">
            <v>0</v>
          </cell>
        </row>
        <row r="277">
          <cell r="C277" t="str">
            <v>Jerico</v>
          </cell>
          <cell r="D277">
            <v>3917</v>
          </cell>
          <cell r="E277">
            <v>2545</v>
          </cell>
          <cell r="F277">
            <v>2293</v>
          </cell>
          <cell r="G277">
            <v>831</v>
          </cell>
          <cell r="H277">
            <v>902</v>
          </cell>
          <cell r="I277">
            <v>0</v>
          </cell>
        </row>
        <row r="278">
          <cell r="C278" t="str">
            <v>Sotaquira</v>
          </cell>
          <cell r="D278">
            <v>8364</v>
          </cell>
          <cell r="E278">
            <v>5126</v>
          </cell>
          <cell r="F278">
            <v>4407</v>
          </cell>
          <cell r="G278">
            <v>2261</v>
          </cell>
          <cell r="H278">
            <v>2388</v>
          </cell>
          <cell r="I278">
            <v>0</v>
          </cell>
        </row>
        <row r="279">
          <cell r="C279" t="str">
            <v>Pedraza</v>
          </cell>
          <cell r="D279">
            <v>9432</v>
          </cell>
          <cell r="E279">
            <v>5511</v>
          </cell>
          <cell r="F279">
            <v>4550</v>
          </cell>
          <cell r="G279">
            <v>2968</v>
          </cell>
          <cell r="H279">
            <v>2496</v>
          </cell>
          <cell r="I279">
            <v>46</v>
          </cell>
        </row>
        <row r="280">
          <cell r="C280" t="str">
            <v>Caracoli</v>
          </cell>
          <cell r="D280">
            <v>4602</v>
          </cell>
          <cell r="E280">
            <v>3799</v>
          </cell>
          <cell r="F280">
            <v>2796</v>
          </cell>
          <cell r="G280">
            <v>871</v>
          </cell>
          <cell r="H280">
            <v>1498</v>
          </cell>
          <cell r="I280">
            <v>0</v>
          </cell>
        </row>
        <row r="281">
          <cell r="C281" t="str">
            <v>Arcabuco</v>
          </cell>
          <cell r="D281">
            <v>6021</v>
          </cell>
          <cell r="E281">
            <v>3699</v>
          </cell>
          <cell r="F281">
            <v>3208</v>
          </cell>
          <cell r="G281">
            <v>1586</v>
          </cell>
          <cell r="H281">
            <v>1454</v>
          </cell>
          <cell r="I281">
            <v>0</v>
          </cell>
        </row>
        <row r="282">
          <cell r="C282" t="str">
            <v>Concordia</v>
          </cell>
          <cell r="D282">
            <v>11401</v>
          </cell>
          <cell r="E282">
            <v>7010</v>
          </cell>
          <cell r="F282">
            <v>6009</v>
          </cell>
          <cell r="G282">
            <v>3068</v>
          </cell>
          <cell r="H282">
            <v>2517</v>
          </cell>
          <cell r="I282">
            <v>5</v>
          </cell>
        </row>
        <row r="283">
          <cell r="C283" t="str">
            <v>La Union</v>
          </cell>
          <cell r="D283">
            <v>22742</v>
          </cell>
          <cell r="E283">
            <v>15970</v>
          </cell>
          <cell r="F283">
            <v>14527</v>
          </cell>
          <cell r="G283">
            <v>3577</v>
          </cell>
          <cell r="H283">
            <v>6458</v>
          </cell>
          <cell r="I283">
            <v>13</v>
          </cell>
        </row>
        <row r="284">
          <cell r="C284" t="str">
            <v>Mahates</v>
          </cell>
          <cell r="D284">
            <v>29789</v>
          </cell>
          <cell r="E284">
            <v>23853</v>
          </cell>
          <cell r="F284">
            <v>21075</v>
          </cell>
          <cell r="G284">
            <v>2613</v>
          </cell>
          <cell r="H284">
            <v>9280</v>
          </cell>
          <cell r="I284">
            <v>0</v>
          </cell>
        </row>
        <row r="285">
          <cell r="C285" t="str">
            <v>Puerto Rondon</v>
          </cell>
          <cell r="D285">
            <v>5036</v>
          </cell>
          <cell r="E285">
            <v>2959</v>
          </cell>
          <cell r="F285">
            <v>2499</v>
          </cell>
          <cell r="G285">
            <v>1505</v>
          </cell>
          <cell r="H285">
            <v>1475</v>
          </cell>
          <cell r="I285">
            <v>0</v>
          </cell>
        </row>
        <row r="286">
          <cell r="C286" t="str">
            <v>Susa</v>
          </cell>
          <cell r="D286">
            <v>7348</v>
          </cell>
          <cell r="E286">
            <v>4356</v>
          </cell>
          <cell r="F286">
            <v>3899</v>
          </cell>
          <cell r="G286">
            <v>1942</v>
          </cell>
          <cell r="H286">
            <v>2069</v>
          </cell>
          <cell r="I286">
            <v>0</v>
          </cell>
        </row>
        <row r="287">
          <cell r="C287" t="str">
            <v>El Dorado</v>
          </cell>
          <cell r="D287">
            <v>4004</v>
          </cell>
          <cell r="E287">
            <v>2710</v>
          </cell>
          <cell r="F287">
            <v>2133</v>
          </cell>
          <cell r="G287">
            <v>1045</v>
          </cell>
          <cell r="H287">
            <v>978</v>
          </cell>
          <cell r="I287">
            <v>0</v>
          </cell>
        </row>
        <row r="288">
          <cell r="C288" t="str">
            <v>Herveo</v>
          </cell>
          <cell r="D288">
            <v>7233</v>
          </cell>
          <cell r="E288">
            <v>4900</v>
          </cell>
          <cell r="F288">
            <v>4446</v>
          </cell>
          <cell r="G288">
            <v>1294</v>
          </cell>
          <cell r="H288">
            <v>1917</v>
          </cell>
          <cell r="I288">
            <v>0</v>
          </cell>
        </row>
        <row r="289">
          <cell r="C289" t="str">
            <v>Agua de Dios</v>
          </cell>
          <cell r="D289">
            <v>12813</v>
          </cell>
          <cell r="E289">
            <v>9259</v>
          </cell>
          <cell r="F289">
            <v>8916</v>
          </cell>
          <cell r="G289">
            <v>1242</v>
          </cell>
          <cell r="H289">
            <v>3877</v>
          </cell>
          <cell r="I289">
            <v>2</v>
          </cell>
        </row>
        <row r="290">
          <cell r="C290" t="str">
            <v>Chima</v>
          </cell>
          <cell r="D290">
            <v>2898</v>
          </cell>
          <cell r="E290">
            <v>1776</v>
          </cell>
          <cell r="F290">
            <v>1870</v>
          </cell>
          <cell r="G290">
            <v>427</v>
          </cell>
          <cell r="H290">
            <v>926</v>
          </cell>
          <cell r="I290">
            <v>0</v>
          </cell>
        </row>
        <row r="291">
          <cell r="C291" t="str">
            <v>Tena</v>
          </cell>
          <cell r="D291">
            <v>10949</v>
          </cell>
          <cell r="E291">
            <v>7350</v>
          </cell>
          <cell r="F291">
            <v>6043</v>
          </cell>
          <cell r="G291">
            <v>2633</v>
          </cell>
          <cell r="H291">
            <v>3148</v>
          </cell>
          <cell r="I291">
            <v>0</v>
          </cell>
        </row>
        <row r="292">
          <cell r="C292" t="str">
            <v>Santa Isabel</v>
          </cell>
          <cell r="D292">
            <v>5689</v>
          </cell>
          <cell r="E292">
            <v>3466</v>
          </cell>
          <cell r="F292">
            <v>3091</v>
          </cell>
          <cell r="G292">
            <v>1414</v>
          </cell>
          <cell r="H292">
            <v>1215</v>
          </cell>
          <cell r="I292">
            <v>0</v>
          </cell>
        </row>
        <row r="293">
          <cell r="C293" t="str">
            <v>Caramanta</v>
          </cell>
          <cell r="D293">
            <v>4720</v>
          </cell>
          <cell r="E293">
            <v>3143</v>
          </cell>
          <cell r="F293">
            <v>2759</v>
          </cell>
          <cell r="G293">
            <v>976</v>
          </cell>
          <cell r="H293">
            <v>1433</v>
          </cell>
          <cell r="I293">
            <v>0</v>
          </cell>
        </row>
        <row r="294">
          <cell r="C294" t="str">
            <v>Gualmatan</v>
          </cell>
          <cell r="D294">
            <v>7038</v>
          </cell>
          <cell r="E294">
            <v>5178</v>
          </cell>
          <cell r="F294">
            <v>4594</v>
          </cell>
          <cell r="G294">
            <v>975</v>
          </cell>
          <cell r="H294">
            <v>1413</v>
          </cell>
          <cell r="I294">
            <v>0</v>
          </cell>
        </row>
        <row r="295">
          <cell r="C295" t="str">
            <v>Duitama</v>
          </cell>
          <cell r="D295">
            <v>127592</v>
          </cell>
          <cell r="E295">
            <v>93731</v>
          </cell>
          <cell r="F295">
            <v>79754</v>
          </cell>
          <cell r="G295">
            <v>21187</v>
          </cell>
          <cell r="H295">
            <v>45842</v>
          </cell>
          <cell r="I295">
            <v>113</v>
          </cell>
        </row>
        <row r="296">
          <cell r="C296" t="str">
            <v>Ovejas</v>
          </cell>
          <cell r="D296">
            <v>23759</v>
          </cell>
          <cell r="E296">
            <v>17541</v>
          </cell>
          <cell r="F296">
            <v>14299</v>
          </cell>
          <cell r="G296">
            <v>4495</v>
          </cell>
          <cell r="H296">
            <v>4563</v>
          </cell>
          <cell r="I296">
            <v>0</v>
          </cell>
        </row>
        <row r="297">
          <cell r="C297" t="str">
            <v>Anza</v>
          </cell>
          <cell r="D297">
            <v>7280</v>
          </cell>
          <cell r="E297">
            <v>4846</v>
          </cell>
          <cell r="F297">
            <v>3537</v>
          </cell>
          <cell r="G297">
            <v>2220</v>
          </cell>
          <cell r="H297">
            <v>1480</v>
          </cell>
          <cell r="I297">
            <v>0</v>
          </cell>
        </row>
        <row r="298">
          <cell r="C298" t="str">
            <v>Caldas</v>
          </cell>
          <cell r="D298">
            <v>84734</v>
          </cell>
          <cell r="E298">
            <v>68154</v>
          </cell>
          <cell r="F298">
            <v>57534</v>
          </cell>
          <cell r="G298">
            <v>9443</v>
          </cell>
          <cell r="H298">
            <v>29640</v>
          </cell>
          <cell r="I298">
            <v>3</v>
          </cell>
        </row>
        <row r="299">
          <cell r="C299" t="str">
            <v>Pasto</v>
          </cell>
          <cell r="D299">
            <v>392567</v>
          </cell>
          <cell r="E299">
            <v>321480</v>
          </cell>
          <cell r="F299">
            <v>257875</v>
          </cell>
          <cell r="G299">
            <v>51954</v>
          </cell>
          <cell r="H299">
            <v>89432</v>
          </cell>
          <cell r="I299">
            <v>51</v>
          </cell>
        </row>
        <row r="300">
          <cell r="C300" t="str">
            <v>Nariño</v>
          </cell>
          <cell r="D300">
            <v>4345</v>
          </cell>
          <cell r="E300">
            <v>3170</v>
          </cell>
          <cell r="F300">
            <v>2718</v>
          </cell>
          <cell r="G300">
            <v>710</v>
          </cell>
          <cell r="H300">
            <v>978</v>
          </cell>
          <cell r="I300">
            <v>12</v>
          </cell>
        </row>
        <row r="301">
          <cell r="C301" t="str">
            <v>Carolina</v>
          </cell>
          <cell r="D301">
            <v>4034</v>
          </cell>
          <cell r="E301">
            <v>2224</v>
          </cell>
          <cell r="F301">
            <v>2087</v>
          </cell>
          <cell r="G301">
            <v>1094</v>
          </cell>
          <cell r="H301">
            <v>1742</v>
          </cell>
          <cell r="I301">
            <v>0</v>
          </cell>
        </row>
        <row r="302">
          <cell r="C302" t="str">
            <v>Girardot</v>
          </cell>
          <cell r="D302">
            <v>114152</v>
          </cell>
          <cell r="E302">
            <v>89258</v>
          </cell>
          <cell r="F302">
            <v>73529</v>
          </cell>
          <cell r="G302">
            <v>16320</v>
          </cell>
          <cell r="H302">
            <v>28343</v>
          </cell>
          <cell r="I302">
            <v>0</v>
          </cell>
        </row>
        <row r="303">
          <cell r="C303" t="str">
            <v>Nobsa</v>
          </cell>
          <cell r="D303">
            <v>16566</v>
          </cell>
          <cell r="E303">
            <v>12380</v>
          </cell>
          <cell r="F303">
            <v>10410</v>
          </cell>
          <cell r="G303">
            <v>2629</v>
          </cell>
          <cell r="H303">
            <v>2573</v>
          </cell>
          <cell r="I303">
            <v>0</v>
          </cell>
        </row>
        <row r="304">
          <cell r="C304" t="str">
            <v>Tenjo</v>
          </cell>
          <cell r="D304">
            <v>25053</v>
          </cell>
          <cell r="E304">
            <v>16607</v>
          </cell>
          <cell r="F304">
            <v>15185</v>
          </cell>
          <cell r="G304">
            <v>4513</v>
          </cell>
          <cell r="H304">
            <v>5977</v>
          </cell>
          <cell r="I304">
            <v>0</v>
          </cell>
        </row>
        <row r="305">
          <cell r="C305" t="str">
            <v>Pupiales</v>
          </cell>
          <cell r="D305">
            <v>17215</v>
          </cell>
          <cell r="E305">
            <v>14192</v>
          </cell>
          <cell r="F305">
            <v>12204</v>
          </cell>
          <cell r="G305">
            <v>1329</v>
          </cell>
          <cell r="H305">
            <v>3193</v>
          </cell>
          <cell r="I305">
            <v>0</v>
          </cell>
        </row>
        <row r="306">
          <cell r="C306" t="str">
            <v>Carmen de Apicala</v>
          </cell>
          <cell r="D306">
            <v>10479</v>
          </cell>
          <cell r="E306">
            <v>8878</v>
          </cell>
          <cell r="F306">
            <v>6286</v>
          </cell>
          <cell r="G306">
            <v>1948</v>
          </cell>
          <cell r="H306">
            <v>3077</v>
          </cell>
          <cell r="I306">
            <v>0</v>
          </cell>
        </row>
        <row r="307">
          <cell r="C307" t="str">
            <v>Yotoco</v>
          </cell>
          <cell r="D307">
            <v>16284</v>
          </cell>
          <cell r="E307">
            <v>11028</v>
          </cell>
          <cell r="F307">
            <v>9475</v>
          </cell>
          <cell r="G307">
            <v>3320</v>
          </cell>
          <cell r="H307">
            <v>5181</v>
          </cell>
          <cell r="I307">
            <v>1</v>
          </cell>
        </row>
        <row r="308">
          <cell r="C308" t="str">
            <v>Guaitarilla</v>
          </cell>
          <cell r="D308">
            <v>11322</v>
          </cell>
          <cell r="E308">
            <v>8924</v>
          </cell>
          <cell r="F308">
            <v>7208</v>
          </cell>
          <cell r="G308">
            <v>1687</v>
          </cell>
          <cell r="H308">
            <v>3349</v>
          </cell>
          <cell r="I308">
            <v>0</v>
          </cell>
        </row>
        <row r="309">
          <cell r="C309" t="str">
            <v>La Celia</v>
          </cell>
          <cell r="D309">
            <v>7483</v>
          </cell>
          <cell r="E309">
            <v>4581</v>
          </cell>
          <cell r="F309">
            <v>3693</v>
          </cell>
          <cell r="G309">
            <v>2184</v>
          </cell>
          <cell r="H309">
            <v>1342</v>
          </cell>
          <cell r="I309">
            <v>0</v>
          </cell>
        </row>
        <row r="310">
          <cell r="C310" t="str">
            <v>Armenia</v>
          </cell>
          <cell r="D310">
            <v>308463</v>
          </cell>
          <cell r="E310">
            <v>237809</v>
          </cell>
          <cell r="F310">
            <v>206252</v>
          </cell>
          <cell r="G310">
            <v>35555</v>
          </cell>
          <cell r="H310">
            <v>101022</v>
          </cell>
          <cell r="I310">
            <v>19</v>
          </cell>
        </row>
        <row r="311">
          <cell r="C311" t="str">
            <v>El Calvario</v>
          </cell>
          <cell r="D311">
            <v>1666</v>
          </cell>
          <cell r="E311">
            <v>795</v>
          </cell>
          <cell r="F311">
            <v>703</v>
          </cell>
          <cell r="G311">
            <v>602</v>
          </cell>
          <cell r="H311">
            <v>363</v>
          </cell>
          <cell r="I311">
            <v>0</v>
          </cell>
        </row>
        <row r="312">
          <cell r="C312" t="str">
            <v>Prado</v>
          </cell>
          <cell r="D312">
            <v>8439</v>
          </cell>
          <cell r="E312">
            <v>6273</v>
          </cell>
          <cell r="F312">
            <v>5466</v>
          </cell>
          <cell r="G312">
            <v>1140</v>
          </cell>
          <cell r="H312">
            <v>1799</v>
          </cell>
          <cell r="I312">
            <v>0</v>
          </cell>
        </row>
        <row r="313">
          <cell r="C313" t="str">
            <v>Fomeque</v>
          </cell>
          <cell r="D313">
            <v>13311</v>
          </cell>
          <cell r="E313">
            <v>7363</v>
          </cell>
          <cell r="F313">
            <v>6604</v>
          </cell>
          <cell r="G313">
            <v>3814</v>
          </cell>
          <cell r="H313">
            <v>3509</v>
          </cell>
          <cell r="I313">
            <v>0</v>
          </cell>
        </row>
        <row r="314">
          <cell r="C314" t="str">
            <v>Providencia</v>
          </cell>
          <cell r="D314">
            <v>6356</v>
          </cell>
          <cell r="E314">
            <v>4567</v>
          </cell>
          <cell r="F314">
            <v>4527</v>
          </cell>
          <cell r="G314">
            <v>441</v>
          </cell>
          <cell r="H314">
            <v>1826</v>
          </cell>
          <cell r="I314">
            <v>1</v>
          </cell>
        </row>
        <row r="315">
          <cell r="C315" t="str">
            <v>San Andres</v>
          </cell>
          <cell r="D315">
            <v>58316</v>
          </cell>
          <cell r="E315">
            <v>52596</v>
          </cell>
          <cell r="F315">
            <v>44719</v>
          </cell>
          <cell r="G315">
            <v>832</v>
          </cell>
          <cell r="H315">
            <v>18824</v>
          </cell>
          <cell r="I315">
            <v>0</v>
          </cell>
        </row>
        <row r="316">
          <cell r="C316" t="str">
            <v>Choachi</v>
          </cell>
          <cell r="D316">
            <v>11986</v>
          </cell>
          <cell r="E316">
            <v>6758</v>
          </cell>
          <cell r="F316">
            <v>5972</v>
          </cell>
          <cell r="G316">
            <v>3383</v>
          </cell>
          <cell r="H316">
            <v>2619</v>
          </cell>
          <cell r="I316">
            <v>0</v>
          </cell>
        </row>
        <row r="317">
          <cell r="C317" t="str">
            <v>Piojo</v>
          </cell>
          <cell r="D317">
            <v>7216</v>
          </cell>
          <cell r="E317">
            <v>4691</v>
          </cell>
          <cell r="F317">
            <v>4153</v>
          </cell>
          <cell r="G317">
            <v>1477</v>
          </cell>
          <cell r="H317">
            <v>2151</v>
          </cell>
          <cell r="I317">
            <v>0</v>
          </cell>
        </row>
        <row r="318">
          <cell r="C318" t="str">
            <v>Medellin</v>
          </cell>
          <cell r="D318">
            <v>2573220</v>
          </cell>
          <cell r="E318">
            <v>2035821</v>
          </cell>
          <cell r="F318">
            <v>1651042</v>
          </cell>
          <cell r="G318">
            <v>356519</v>
          </cell>
          <cell r="H318">
            <v>715985</v>
          </cell>
          <cell r="I318">
            <v>559</v>
          </cell>
        </row>
        <row r="319">
          <cell r="C319" t="str">
            <v>Caicedo</v>
          </cell>
          <cell r="D319">
            <v>8668</v>
          </cell>
          <cell r="E319">
            <v>5998</v>
          </cell>
          <cell r="F319">
            <v>4873</v>
          </cell>
          <cell r="G319">
            <v>1889</v>
          </cell>
          <cell r="H319">
            <v>1645</v>
          </cell>
          <cell r="I319">
            <v>0</v>
          </cell>
        </row>
        <row r="320">
          <cell r="C320" t="str">
            <v>Moniquira</v>
          </cell>
          <cell r="D320">
            <v>23200</v>
          </cell>
          <cell r="E320">
            <v>16945</v>
          </cell>
          <cell r="F320">
            <v>14378</v>
          </cell>
          <cell r="G320">
            <v>3719</v>
          </cell>
          <cell r="H320">
            <v>6209</v>
          </cell>
          <cell r="I320">
            <v>3</v>
          </cell>
        </row>
        <row r="321">
          <cell r="C321" t="str">
            <v>Villa de Leyva</v>
          </cell>
          <cell r="D321">
            <v>17096</v>
          </cell>
          <cell r="E321">
            <v>12881</v>
          </cell>
          <cell r="F321">
            <v>11477</v>
          </cell>
          <cell r="G321">
            <v>1857</v>
          </cell>
          <cell r="H321">
            <v>4190</v>
          </cell>
          <cell r="I321">
            <v>0</v>
          </cell>
        </row>
        <row r="322">
          <cell r="C322" t="str">
            <v>Cuaspud</v>
          </cell>
          <cell r="D322">
            <v>9198</v>
          </cell>
          <cell r="E322">
            <v>6802</v>
          </cell>
          <cell r="F322">
            <v>5804</v>
          </cell>
          <cell r="G322">
            <v>1364</v>
          </cell>
          <cell r="H322">
            <v>2376</v>
          </cell>
          <cell r="I322">
            <v>14</v>
          </cell>
        </row>
        <row r="323">
          <cell r="C323" t="str">
            <v>Colon</v>
          </cell>
          <cell r="D323">
            <v>5606</v>
          </cell>
          <cell r="E323">
            <v>3724</v>
          </cell>
          <cell r="F323">
            <v>3240</v>
          </cell>
          <cell r="G323">
            <v>1128</v>
          </cell>
          <cell r="H323">
            <v>1551</v>
          </cell>
          <cell r="I323">
            <v>2</v>
          </cell>
        </row>
        <row r="324">
          <cell r="C324" t="str">
            <v>Libano</v>
          </cell>
          <cell r="D324">
            <v>36332</v>
          </cell>
          <cell r="E324">
            <v>29512</v>
          </cell>
          <cell r="F324">
            <v>24045</v>
          </cell>
          <cell r="G324">
            <v>4237</v>
          </cell>
          <cell r="H324">
            <v>7980</v>
          </cell>
          <cell r="I324">
            <v>78</v>
          </cell>
        </row>
        <row r="325">
          <cell r="C325" t="str">
            <v>Charta</v>
          </cell>
          <cell r="D325">
            <v>2920</v>
          </cell>
          <cell r="E325">
            <v>1980</v>
          </cell>
          <cell r="F325">
            <v>1763</v>
          </cell>
          <cell r="G325">
            <v>510</v>
          </cell>
          <cell r="H325">
            <v>852</v>
          </cell>
          <cell r="I325">
            <v>0</v>
          </cell>
        </row>
        <row r="326">
          <cell r="C326" t="str">
            <v>Restrepo</v>
          </cell>
          <cell r="D326">
            <v>15386</v>
          </cell>
          <cell r="E326">
            <v>12195</v>
          </cell>
          <cell r="F326">
            <v>9767</v>
          </cell>
          <cell r="G326">
            <v>2206</v>
          </cell>
          <cell r="H326">
            <v>2677</v>
          </cell>
          <cell r="I326">
            <v>2</v>
          </cell>
        </row>
        <row r="327">
          <cell r="C327" t="str">
            <v>Ciudad Bolivar</v>
          </cell>
          <cell r="D327">
            <v>26721</v>
          </cell>
          <cell r="E327">
            <v>13761</v>
          </cell>
          <cell r="F327">
            <v>12983</v>
          </cell>
          <cell r="G327">
            <v>7805</v>
          </cell>
          <cell r="H327">
            <v>7207</v>
          </cell>
          <cell r="I327">
            <v>4</v>
          </cell>
        </row>
        <row r="328">
          <cell r="C328" t="str">
            <v>Abriaqui</v>
          </cell>
          <cell r="D328">
            <v>2777</v>
          </cell>
          <cell r="E328">
            <v>1393</v>
          </cell>
          <cell r="F328">
            <v>1496</v>
          </cell>
          <cell r="G328">
            <v>664</v>
          </cell>
          <cell r="H328">
            <v>991</v>
          </cell>
          <cell r="I328">
            <v>0</v>
          </cell>
        </row>
        <row r="329">
          <cell r="C329" t="str">
            <v>Lourdes</v>
          </cell>
          <cell r="D329">
            <v>4248</v>
          </cell>
          <cell r="E329">
            <v>2731</v>
          </cell>
          <cell r="F329">
            <v>2259</v>
          </cell>
          <cell r="G329">
            <v>1045</v>
          </cell>
          <cell r="H329">
            <v>770</v>
          </cell>
          <cell r="I329">
            <v>1</v>
          </cell>
        </row>
        <row r="330">
          <cell r="C330" t="str">
            <v>San Estanislao</v>
          </cell>
          <cell r="D330">
            <v>19407</v>
          </cell>
          <cell r="E330">
            <v>14384</v>
          </cell>
          <cell r="F330">
            <v>12750</v>
          </cell>
          <cell r="G330">
            <v>2340</v>
          </cell>
          <cell r="H330">
            <v>5582</v>
          </cell>
          <cell r="I330">
            <v>0</v>
          </cell>
        </row>
        <row r="331">
          <cell r="C331" t="str">
            <v>Samana</v>
          </cell>
          <cell r="D331">
            <v>20138</v>
          </cell>
          <cell r="E331">
            <v>14629</v>
          </cell>
          <cell r="F331">
            <v>15064</v>
          </cell>
          <cell r="G331">
            <v>593</v>
          </cell>
          <cell r="H331">
            <v>3583</v>
          </cell>
          <cell r="I331">
            <v>0</v>
          </cell>
        </row>
        <row r="332">
          <cell r="C332" t="str">
            <v>Apulo</v>
          </cell>
          <cell r="D332">
            <v>9094</v>
          </cell>
          <cell r="E332">
            <v>6066</v>
          </cell>
          <cell r="F332">
            <v>4747</v>
          </cell>
          <cell r="G332">
            <v>2319</v>
          </cell>
          <cell r="H332">
            <v>2074</v>
          </cell>
          <cell r="I332">
            <v>0</v>
          </cell>
        </row>
        <row r="333">
          <cell r="C333" t="str">
            <v>Caqueza</v>
          </cell>
          <cell r="D333">
            <v>18669</v>
          </cell>
          <cell r="E333">
            <v>15231</v>
          </cell>
          <cell r="F333">
            <v>12159</v>
          </cell>
          <cell r="G333">
            <v>2343</v>
          </cell>
          <cell r="H333">
            <v>3711</v>
          </cell>
          <cell r="I333">
            <v>7</v>
          </cell>
        </row>
        <row r="334">
          <cell r="C334" t="str">
            <v>El Tambo</v>
          </cell>
          <cell r="D334">
            <v>13806</v>
          </cell>
          <cell r="E334">
            <v>10446</v>
          </cell>
          <cell r="F334">
            <v>9745</v>
          </cell>
          <cell r="G334">
            <v>976</v>
          </cell>
          <cell r="H334">
            <v>3969</v>
          </cell>
          <cell r="I334">
            <v>0</v>
          </cell>
        </row>
        <row r="335">
          <cell r="C335" t="str">
            <v>Vegachi</v>
          </cell>
          <cell r="D335">
            <v>12226</v>
          </cell>
          <cell r="E335">
            <v>6058</v>
          </cell>
          <cell r="F335">
            <v>5408</v>
          </cell>
          <cell r="G335">
            <v>4069</v>
          </cell>
          <cell r="H335">
            <v>2650</v>
          </cell>
          <cell r="I335">
            <v>0</v>
          </cell>
        </row>
        <row r="336">
          <cell r="C336" t="str">
            <v>Cicuco</v>
          </cell>
          <cell r="D336">
            <v>14513</v>
          </cell>
          <cell r="E336">
            <v>10091</v>
          </cell>
          <cell r="F336">
            <v>8426</v>
          </cell>
          <cell r="G336">
            <v>2823</v>
          </cell>
          <cell r="H336">
            <v>4150</v>
          </cell>
          <cell r="I336">
            <v>0</v>
          </cell>
        </row>
        <row r="337">
          <cell r="C337" t="str">
            <v>Molagavita</v>
          </cell>
          <cell r="D337">
            <v>4151</v>
          </cell>
          <cell r="E337">
            <v>2823</v>
          </cell>
          <cell r="F337">
            <v>2623</v>
          </cell>
          <cell r="G337">
            <v>593</v>
          </cell>
          <cell r="H337">
            <v>1039</v>
          </cell>
          <cell r="I337">
            <v>0</v>
          </cell>
        </row>
        <row r="338">
          <cell r="C338" t="str">
            <v>Jenesano</v>
          </cell>
          <cell r="D338">
            <v>7390</v>
          </cell>
          <cell r="E338">
            <v>4680</v>
          </cell>
          <cell r="F338">
            <v>4109</v>
          </cell>
          <cell r="G338">
            <v>1616</v>
          </cell>
          <cell r="H338">
            <v>1562</v>
          </cell>
          <cell r="I338">
            <v>0</v>
          </cell>
        </row>
        <row r="339">
          <cell r="C339" t="str">
            <v>Guavata</v>
          </cell>
          <cell r="D339">
            <v>4237</v>
          </cell>
          <cell r="E339">
            <v>3034</v>
          </cell>
          <cell r="F339">
            <v>2631</v>
          </cell>
          <cell r="G339">
            <v>648</v>
          </cell>
          <cell r="H339">
            <v>1104</v>
          </cell>
          <cell r="I339">
            <v>0</v>
          </cell>
        </row>
        <row r="340">
          <cell r="C340" t="str">
            <v>Socorro</v>
          </cell>
          <cell r="D340">
            <v>34007</v>
          </cell>
          <cell r="E340">
            <v>28228</v>
          </cell>
          <cell r="F340">
            <v>22186</v>
          </cell>
          <cell r="G340">
            <v>4127</v>
          </cell>
          <cell r="H340">
            <v>7169</v>
          </cell>
          <cell r="I340">
            <v>0</v>
          </cell>
        </row>
        <row r="341">
          <cell r="C341" t="str">
            <v>Tarso</v>
          </cell>
          <cell r="D341">
            <v>6328</v>
          </cell>
          <cell r="E341">
            <v>3639</v>
          </cell>
          <cell r="F341">
            <v>3254</v>
          </cell>
          <cell r="G341">
            <v>1642</v>
          </cell>
          <cell r="H341">
            <v>1954</v>
          </cell>
          <cell r="I341">
            <v>14</v>
          </cell>
        </row>
        <row r="342">
          <cell r="C342" t="str">
            <v>Pandi</v>
          </cell>
          <cell r="D342">
            <v>5546</v>
          </cell>
          <cell r="E342">
            <v>3254</v>
          </cell>
          <cell r="F342">
            <v>2820</v>
          </cell>
          <cell r="G342">
            <v>1468</v>
          </cell>
          <cell r="H342">
            <v>1499</v>
          </cell>
          <cell r="I342">
            <v>0</v>
          </cell>
        </row>
        <row r="343">
          <cell r="C343" t="str">
            <v>Labranzagrande</v>
          </cell>
          <cell r="D343">
            <v>3518</v>
          </cell>
          <cell r="E343">
            <v>2249</v>
          </cell>
          <cell r="F343">
            <v>2034</v>
          </cell>
          <cell r="G343">
            <v>686</v>
          </cell>
          <cell r="H343">
            <v>712</v>
          </cell>
          <cell r="I343">
            <v>0</v>
          </cell>
        </row>
        <row r="344">
          <cell r="C344" t="str">
            <v>Ospina</v>
          </cell>
          <cell r="D344">
            <v>6991</v>
          </cell>
          <cell r="E344">
            <v>4647</v>
          </cell>
          <cell r="F344">
            <v>4236</v>
          </cell>
          <cell r="G344">
            <v>1154</v>
          </cell>
          <cell r="H344">
            <v>1957</v>
          </cell>
          <cell r="I344">
            <v>0</v>
          </cell>
        </row>
        <row r="345">
          <cell r="C345" t="str">
            <v>San Pablo de Borbur</v>
          </cell>
          <cell r="D345">
            <v>6764</v>
          </cell>
          <cell r="E345">
            <v>4113</v>
          </cell>
          <cell r="F345">
            <v>3489</v>
          </cell>
          <cell r="G345">
            <v>1725</v>
          </cell>
          <cell r="H345">
            <v>1268</v>
          </cell>
          <cell r="I345">
            <v>0</v>
          </cell>
        </row>
        <row r="346">
          <cell r="C346" t="str">
            <v>San Bernardo</v>
          </cell>
          <cell r="D346">
            <v>9341</v>
          </cell>
          <cell r="E346">
            <v>5662</v>
          </cell>
          <cell r="F346">
            <v>4747</v>
          </cell>
          <cell r="G346">
            <v>2448</v>
          </cell>
          <cell r="H346">
            <v>2246</v>
          </cell>
          <cell r="I346">
            <v>0</v>
          </cell>
        </row>
        <row r="347">
          <cell r="C347" t="str">
            <v>Tesalia</v>
          </cell>
          <cell r="D347">
            <v>11015</v>
          </cell>
          <cell r="E347">
            <v>6247</v>
          </cell>
          <cell r="F347">
            <v>5221</v>
          </cell>
          <cell r="G347">
            <v>3261</v>
          </cell>
          <cell r="H347">
            <v>2658</v>
          </cell>
          <cell r="I347">
            <v>0</v>
          </cell>
        </row>
        <row r="348">
          <cell r="C348" t="str">
            <v>Umbita</v>
          </cell>
          <cell r="D348">
            <v>7605</v>
          </cell>
          <cell r="E348">
            <v>4588</v>
          </cell>
          <cell r="F348">
            <v>4450</v>
          </cell>
          <cell r="G348">
            <v>1404</v>
          </cell>
          <cell r="H348">
            <v>1590</v>
          </cell>
          <cell r="I348">
            <v>0</v>
          </cell>
        </row>
        <row r="349">
          <cell r="C349" t="str">
            <v>Cartagena</v>
          </cell>
          <cell r="D349">
            <v>1043926</v>
          </cell>
          <cell r="E349">
            <v>818478</v>
          </cell>
          <cell r="F349">
            <v>636941</v>
          </cell>
          <cell r="G349">
            <v>165965</v>
          </cell>
          <cell r="H349">
            <v>223071</v>
          </cell>
          <cell r="I349">
            <v>128</v>
          </cell>
        </row>
        <row r="350">
          <cell r="C350" t="str">
            <v>Venecia</v>
          </cell>
          <cell r="D350">
            <v>11897</v>
          </cell>
          <cell r="E350">
            <v>6784</v>
          </cell>
          <cell r="F350">
            <v>6239</v>
          </cell>
          <cell r="G350">
            <v>2911</v>
          </cell>
          <cell r="H350">
            <v>4323</v>
          </cell>
          <cell r="I350">
            <v>0</v>
          </cell>
        </row>
        <row r="351">
          <cell r="C351" t="str">
            <v>Chinchina</v>
          </cell>
          <cell r="D351">
            <v>52715</v>
          </cell>
          <cell r="E351">
            <v>42125</v>
          </cell>
          <cell r="F351">
            <v>35292</v>
          </cell>
          <cell r="G351">
            <v>5209</v>
          </cell>
          <cell r="H351">
            <v>15551</v>
          </cell>
          <cell r="I351">
            <v>0</v>
          </cell>
        </row>
        <row r="352">
          <cell r="C352" t="str">
            <v>Anolaima</v>
          </cell>
          <cell r="D352">
            <v>15156</v>
          </cell>
          <cell r="E352">
            <v>10871</v>
          </cell>
          <cell r="F352">
            <v>9622</v>
          </cell>
          <cell r="G352">
            <v>2020</v>
          </cell>
          <cell r="H352">
            <v>3698</v>
          </cell>
          <cell r="I352">
            <v>5</v>
          </cell>
        </row>
        <row r="353">
          <cell r="C353" t="str">
            <v>Armenia</v>
          </cell>
          <cell r="D353">
            <v>5153</v>
          </cell>
          <cell r="E353">
            <v>4061</v>
          </cell>
          <cell r="F353">
            <v>3120</v>
          </cell>
          <cell r="G353">
            <v>838</v>
          </cell>
          <cell r="H353">
            <v>1505</v>
          </cell>
          <cell r="I353">
            <v>0</v>
          </cell>
        </row>
        <row r="354">
          <cell r="C354" t="str">
            <v>Chinavita</v>
          </cell>
          <cell r="D354">
            <v>3217</v>
          </cell>
          <cell r="E354">
            <v>2047</v>
          </cell>
          <cell r="F354">
            <v>1894</v>
          </cell>
          <cell r="G354">
            <v>576</v>
          </cell>
          <cell r="H354">
            <v>880</v>
          </cell>
          <cell r="I354">
            <v>0</v>
          </cell>
        </row>
        <row r="355">
          <cell r="C355" t="str">
            <v>Quipama</v>
          </cell>
          <cell r="D355">
            <v>5017</v>
          </cell>
          <cell r="E355">
            <v>3526</v>
          </cell>
          <cell r="F355">
            <v>3147</v>
          </cell>
          <cell r="G355">
            <v>704</v>
          </cell>
          <cell r="H355">
            <v>1322</v>
          </cell>
          <cell r="I355">
            <v>0</v>
          </cell>
        </row>
        <row r="356">
          <cell r="C356" t="str">
            <v>Pauna</v>
          </cell>
          <cell r="D356">
            <v>7263</v>
          </cell>
          <cell r="E356">
            <v>4364</v>
          </cell>
          <cell r="F356">
            <v>3756</v>
          </cell>
          <cell r="G356">
            <v>1819</v>
          </cell>
          <cell r="H356">
            <v>1009</v>
          </cell>
          <cell r="I356">
            <v>0</v>
          </cell>
        </row>
        <row r="357">
          <cell r="C357" t="str">
            <v>Ubala</v>
          </cell>
          <cell r="D357">
            <v>8098</v>
          </cell>
          <cell r="E357">
            <v>4547</v>
          </cell>
          <cell r="F357">
            <v>4088</v>
          </cell>
          <cell r="G357">
            <v>2123</v>
          </cell>
          <cell r="H357">
            <v>1564</v>
          </cell>
          <cell r="I357">
            <v>0</v>
          </cell>
        </row>
        <row r="358">
          <cell r="C358" t="str">
            <v>La Ceja</v>
          </cell>
          <cell r="D358">
            <v>69399</v>
          </cell>
          <cell r="E358">
            <v>54581</v>
          </cell>
          <cell r="F358">
            <v>46538</v>
          </cell>
          <cell r="G358">
            <v>6637</v>
          </cell>
          <cell r="H358">
            <v>19858</v>
          </cell>
          <cell r="I358">
            <v>0</v>
          </cell>
        </row>
        <row r="359">
          <cell r="C359" t="str">
            <v>Montebello</v>
          </cell>
          <cell r="D359">
            <v>6744</v>
          </cell>
          <cell r="E359">
            <v>3759</v>
          </cell>
          <cell r="F359">
            <v>3543</v>
          </cell>
          <cell r="G359">
            <v>1623</v>
          </cell>
          <cell r="H359">
            <v>2650</v>
          </cell>
          <cell r="I359">
            <v>1</v>
          </cell>
        </row>
        <row r="360">
          <cell r="C360" t="str">
            <v>La Union</v>
          </cell>
          <cell r="D360">
            <v>13176</v>
          </cell>
          <cell r="E360">
            <v>9099</v>
          </cell>
          <cell r="F360">
            <v>7307</v>
          </cell>
          <cell r="G360">
            <v>2784</v>
          </cell>
          <cell r="H360">
            <v>2307</v>
          </cell>
          <cell r="I360">
            <v>0</v>
          </cell>
        </row>
        <row r="361">
          <cell r="C361" t="str">
            <v>Cienega</v>
          </cell>
          <cell r="D361">
            <v>4688</v>
          </cell>
          <cell r="E361">
            <v>3196</v>
          </cell>
          <cell r="F361">
            <v>2764</v>
          </cell>
          <cell r="G361">
            <v>823</v>
          </cell>
          <cell r="H361">
            <v>1138</v>
          </cell>
          <cell r="I361">
            <v>0</v>
          </cell>
        </row>
        <row r="362">
          <cell r="C362" t="str">
            <v>Bogota, D.C.</v>
          </cell>
          <cell r="D362">
            <v>7834167</v>
          </cell>
          <cell r="E362">
            <v>6046840</v>
          </cell>
          <cell r="F362">
            <v>5144334</v>
          </cell>
          <cell r="G362">
            <v>849198</v>
          </cell>
          <cell r="H362">
            <v>2434915</v>
          </cell>
          <cell r="I362">
            <v>911</v>
          </cell>
        </row>
        <row r="363">
          <cell r="C363" t="str">
            <v>La Belleza</v>
          </cell>
          <cell r="D363">
            <v>6246</v>
          </cell>
          <cell r="E363">
            <v>4060</v>
          </cell>
          <cell r="F363">
            <v>3498</v>
          </cell>
          <cell r="G363">
            <v>1275</v>
          </cell>
          <cell r="H363">
            <v>1791</v>
          </cell>
          <cell r="I363">
            <v>0</v>
          </cell>
        </row>
        <row r="364">
          <cell r="C364" t="str">
            <v>Maripi</v>
          </cell>
          <cell r="D364">
            <v>5723</v>
          </cell>
          <cell r="E364">
            <v>3308</v>
          </cell>
          <cell r="F364">
            <v>3099</v>
          </cell>
          <cell r="G364">
            <v>1274</v>
          </cell>
          <cell r="H364">
            <v>1318</v>
          </cell>
          <cell r="I364">
            <v>0</v>
          </cell>
        </row>
        <row r="365">
          <cell r="C365" t="str">
            <v>La Tebaida</v>
          </cell>
          <cell r="D365">
            <v>35225</v>
          </cell>
          <cell r="E365">
            <v>28199</v>
          </cell>
          <cell r="F365">
            <v>21164</v>
          </cell>
          <cell r="G365">
            <v>5751</v>
          </cell>
          <cell r="H365">
            <v>9061</v>
          </cell>
          <cell r="I365">
            <v>0</v>
          </cell>
        </row>
        <row r="366">
          <cell r="C366" t="str">
            <v>Fonseca</v>
          </cell>
          <cell r="D366">
            <v>45558</v>
          </cell>
          <cell r="E366">
            <v>30191</v>
          </cell>
          <cell r="F366">
            <v>24808</v>
          </cell>
          <cell r="G366">
            <v>9991</v>
          </cell>
          <cell r="H366">
            <v>9531</v>
          </cell>
          <cell r="I366">
            <v>0</v>
          </cell>
        </row>
        <row r="367">
          <cell r="C367" t="str">
            <v>Sucre</v>
          </cell>
          <cell r="D367">
            <v>7142</v>
          </cell>
          <cell r="E367">
            <v>4560</v>
          </cell>
          <cell r="F367">
            <v>4482</v>
          </cell>
          <cell r="G367">
            <v>969</v>
          </cell>
          <cell r="H367">
            <v>1895</v>
          </cell>
          <cell r="I367">
            <v>0</v>
          </cell>
        </row>
        <row r="368">
          <cell r="C368" t="str">
            <v>Sogamoso</v>
          </cell>
          <cell r="D368">
            <v>132059</v>
          </cell>
          <cell r="E368">
            <v>101853</v>
          </cell>
          <cell r="F368">
            <v>83815</v>
          </cell>
          <cell r="G368">
            <v>16910</v>
          </cell>
          <cell r="H368">
            <v>37015</v>
          </cell>
          <cell r="I368">
            <v>5</v>
          </cell>
        </row>
        <row r="369">
          <cell r="C369" t="str">
            <v>Manizales</v>
          </cell>
          <cell r="D369">
            <v>450074</v>
          </cell>
          <cell r="E369">
            <v>347337</v>
          </cell>
          <cell r="F369">
            <v>307861</v>
          </cell>
          <cell r="G369">
            <v>35158</v>
          </cell>
          <cell r="H369">
            <v>141992</v>
          </cell>
          <cell r="I369">
            <v>15</v>
          </cell>
        </row>
        <row r="370">
          <cell r="C370" t="str">
            <v>Paramo</v>
          </cell>
          <cell r="D370">
            <v>4924</v>
          </cell>
          <cell r="E370">
            <v>3481</v>
          </cell>
          <cell r="F370">
            <v>2931</v>
          </cell>
          <cell r="G370">
            <v>820</v>
          </cell>
          <cell r="H370">
            <v>774</v>
          </cell>
          <cell r="I370">
            <v>0</v>
          </cell>
        </row>
        <row r="371">
          <cell r="C371" t="str">
            <v>San Miguel</v>
          </cell>
          <cell r="D371">
            <v>2505</v>
          </cell>
          <cell r="E371">
            <v>1614</v>
          </cell>
          <cell r="F371">
            <v>1586</v>
          </cell>
          <cell r="G371">
            <v>322</v>
          </cell>
          <cell r="H371">
            <v>572</v>
          </cell>
          <cell r="I371">
            <v>0</v>
          </cell>
        </row>
        <row r="372">
          <cell r="C372" t="str">
            <v>Guacamayas</v>
          </cell>
          <cell r="D372">
            <v>1847</v>
          </cell>
          <cell r="E372">
            <v>1252</v>
          </cell>
          <cell r="F372">
            <v>1161</v>
          </cell>
          <cell r="G372">
            <v>245</v>
          </cell>
          <cell r="H372">
            <v>641</v>
          </cell>
          <cell r="I372">
            <v>0</v>
          </cell>
        </row>
        <row r="373">
          <cell r="C373" t="str">
            <v>Yacuanquer</v>
          </cell>
          <cell r="D373">
            <v>10955</v>
          </cell>
          <cell r="E373">
            <v>8085</v>
          </cell>
          <cell r="F373">
            <v>6889</v>
          </cell>
          <cell r="G373">
            <v>1448</v>
          </cell>
          <cell r="H373">
            <v>2208</v>
          </cell>
          <cell r="I373">
            <v>0</v>
          </cell>
        </row>
        <row r="374">
          <cell r="C374" t="str">
            <v>Tocaima</v>
          </cell>
          <cell r="D374">
            <v>17271</v>
          </cell>
          <cell r="E374">
            <v>12305</v>
          </cell>
          <cell r="F374">
            <v>11336</v>
          </cell>
          <cell r="G374">
            <v>1806</v>
          </cell>
          <cell r="H374">
            <v>3382</v>
          </cell>
          <cell r="I374">
            <v>0</v>
          </cell>
        </row>
        <row r="375">
          <cell r="C375" t="str">
            <v>Cimitarra</v>
          </cell>
          <cell r="D375">
            <v>34789</v>
          </cell>
          <cell r="E375">
            <v>19503</v>
          </cell>
          <cell r="F375">
            <v>15880</v>
          </cell>
          <cell r="G375">
            <v>10578</v>
          </cell>
          <cell r="H375">
            <v>6425</v>
          </cell>
          <cell r="I375">
            <v>0</v>
          </cell>
        </row>
        <row r="376">
          <cell r="C376" t="str">
            <v>Icononzo</v>
          </cell>
          <cell r="D376">
            <v>11926</v>
          </cell>
          <cell r="E376">
            <v>8018</v>
          </cell>
          <cell r="F376">
            <v>6549</v>
          </cell>
          <cell r="G376">
            <v>2518</v>
          </cell>
          <cell r="H376">
            <v>3370</v>
          </cell>
          <cell r="I376">
            <v>0</v>
          </cell>
        </row>
        <row r="377">
          <cell r="C377" t="str">
            <v>Neira</v>
          </cell>
          <cell r="D377">
            <v>21295</v>
          </cell>
          <cell r="E377">
            <v>17217</v>
          </cell>
          <cell r="F377">
            <v>14046</v>
          </cell>
          <cell r="G377">
            <v>2126</v>
          </cell>
          <cell r="H377">
            <v>5215</v>
          </cell>
          <cell r="I377">
            <v>1</v>
          </cell>
        </row>
        <row r="378">
          <cell r="C378" t="str">
            <v>Belalcazar</v>
          </cell>
          <cell r="D378">
            <v>10741</v>
          </cell>
          <cell r="E378">
            <v>7920</v>
          </cell>
          <cell r="F378">
            <v>6406</v>
          </cell>
          <cell r="G378">
            <v>1751</v>
          </cell>
          <cell r="H378">
            <v>2339</v>
          </cell>
          <cell r="I378">
            <v>0</v>
          </cell>
        </row>
        <row r="379">
          <cell r="C379" t="str">
            <v>Circasia</v>
          </cell>
          <cell r="D379">
            <v>29413</v>
          </cell>
          <cell r="E379">
            <v>21486</v>
          </cell>
          <cell r="F379">
            <v>18618</v>
          </cell>
          <cell r="G379">
            <v>3684</v>
          </cell>
          <cell r="H379">
            <v>9208</v>
          </cell>
          <cell r="I379">
            <v>9</v>
          </cell>
        </row>
        <row r="380">
          <cell r="C380" t="str">
            <v>Riohacha</v>
          </cell>
          <cell r="D380">
            <v>206435</v>
          </cell>
          <cell r="E380">
            <v>153830</v>
          </cell>
          <cell r="F380">
            <v>115034</v>
          </cell>
          <cell r="G380">
            <v>41466</v>
          </cell>
          <cell r="H380">
            <v>40876</v>
          </cell>
          <cell r="I380">
            <v>0</v>
          </cell>
        </row>
        <row r="381">
          <cell r="C381" t="str">
            <v>Carcasi</v>
          </cell>
          <cell r="D381">
            <v>4306</v>
          </cell>
          <cell r="E381">
            <v>2625</v>
          </cell>
          <cell r="F381">
            <v>2581</v>
          </cell>
          <cell r="G381">
            <v>682</v>
          </cell>
          <cell r="H381">
            <v>813</v>
          </cell>
          <cell r="I381">
            <v>0</v>
          </cell>
        </row>
        <row r="382">
          <cell r="C382" t="str">
            <v>Oiba</v>
          </cell>
          <cell r="D382">
            <v>11299</v>
          </cell>
          <cell r="E382">
            <v>7671</v>
          </cell>
          <cell r="F382">
            <v>6579</v>
          </cell>
          <cell r="G382">
            <v>1975</v>
          </cell>
          <cell r="H382">
            <v>1877</v>
          </cell>
          <cell r="I382">
            <v>0</v>
          </cell>
        </row>
        <row r="383">
          <cell r="C383" t="str">
            <v>Quimbaya</v>
          </cell>
          <cell r="D383">
            <v>31514</v>
          </cell>
          <cell r="E383">
            <v>23763</v>
          </cell>
          <cell r="F383">
            <v>19655</v>
          </cell>
          <cell r="G383">
            <v>4198</v>
          </cell>
          <cell r="H383">
            <v>8549</v>
          </cell>
          <cell r="I383">
            <v>1</v>
          </cell>
        </row>
        <row r="384">
          <cell r="C384" t="str">
            <v>Almeida</v>
          </cell>
          <cell r="D384">
            <v>1820</v>
          </cell>
          <cell r="E384">
            <v>1113</v>
          </cell>
          <cell r="F384">
            <v>1067</v>
          </cell>
          <cell r="G384">
            <v>310</v>
          </cell>
          <cell r="H384">
            <v>679</v>
          </cell>
          <cell r="I384">
            <v>0</v>
          </cell>
        </row>
        <row r="385">
          <cell r="C385" t="str">
            <v>Cerrito</v>
          </cell>
          <cell r="D385">
            <v>7010</v>
          </cell>
          <cell r="E385">
            <v>4920</v>
          </cell>
          <cell r="F385">
            <v>4023</v>
          </cell>
          <cell r="G385">
            <v>1274</v>
          </cell>
          <cell r="H385">
            <v>825</v>
          </cell>
          <cell r="I385">
            <v>0</v>
          </cell>
        </row>
        <row r="386">
          <cell r="C386" t="str">
            <v>Fusagasuga</v>
          </cell>
          <cell r="D386">
            <v>160296</v>
          </cell>
          <cell r="E386">
            <v>110426</v>
          </cell>
          <cell r="F386">
            <v>94708</v>
          </cell>
          <cell r="G386">
            <v>26391</v>
          </cell>
          <cell r="H386">
            <v>48476</v>
          </cell>
          <cell r="I386">
            <v>0</v>
          </cell>
        </row>
        <row r="387">
          <cell r="C387" t="str">
            <v>Sincelejo</v>
          </cell>
          <cell r="D387">
            <v>298062</v>
          </cell>
          <cell r="E387">
            <v>251174</v>
          </cell>
          <cell r="F387">
            <v>202096</v>
          </cell>
          <cell r="G387">
            <v>23041</v>
          </cell>
          <cell r="H387">
            <v>59212</v>
          </cell>
          <cell r="I387">
            <v>4</v>
          </cell>
        </row>
        <row r="388">
          <cell r="C388" t="str">
            <v>Nemocon</v>
          </cell>
          <cell r="D388">
            <v>15109</v>
          </cell>
          <cell r="E388">
            <v>10461</v>
          </cell>
          <cell r="F388">
            <v>8572</v>
          </cell>
          <cell r="G388">
            <v>2839</v>
          </cell>
          <cell r="H388">
            <v>3495</v>
          </cell>
          <cell r="I388">
            <v>0</v>
          </cell>
        </row>
        <row r="389">
          <cell r="C389" t="str">
            <v>Aranzazu</v>
          </cell>
          <cell r="D389">
            <v>10646</v>
          </cell>
          <cell r="E389">
            <v>9820</v>
          </cell>
          <cell r="F389">
            <v>7022</v>
          </cell>
          <cell r="G389">
            <v>1006</v>
          </cell>
          <cell r="H389">
            <v>1839</v>
          </cell>
          <cell r="I389">
            <v>3</v>
          </cell>
        </row>
        <row r="390">
          <cell r="C390" t="str">
            <v>Bolivar</v>
          </cell>
          <cell r="D390">
            <v>15798</v>
          </cell>
          <cell r="E390">
            <v>10202</v>
          </cell>
          <cell r="F390">
            <v>9636</v>
          </cell>
          <cell r="G390">
            <v>2276</v>
          </cell>
          <cell r="H390">
            <v>3098</v>
          </cell>
          <cell r="I390">
            <v>0</v>
          </cell>
        </row>
        <row r="391">
          <cell r="C391" t="str">
            <v>Entrerrios</v>
          </cell>
          <cell r="D391">
            <v>11912</v>
          </cell>
          <cell r="E391">
            <v>6046</v>
          </cell>
          <cell r="F391">
            <v>5359</v>
          </cell>
          <cell r="G391">
            <v>3621</v>
          </cell>
          <cell r="H391">
            <v>3279</v>
          </cell>
          <cell r="I391">
            <v>0</v>
          </cell>
        </row>
        <row r="392">
          <cell r="C392" t="str">
            <v>Venadillo</v>
          </cell>
          <cell r="D392">
            <v>12759</v>
          </cell>
          <cell r="E392">
            <v>9365</v>
          </cell>
          <cell r="F392">
            <v>7369</v>
          </cell>
          <cell r="G392">
            <v>2240</v>
          </cell>
          <cell r="H392">
            <v>2328</v>
          </cell>
          <cell r="I392">
            <v>0</v>
          </cell>
        </row>
        <row r="393">
          <cell r="C393" t="str">
            <v>Sevilla</v>
          </cell>
          <cell r="D393">
            <v>41374</v>
          </cell>
          <cell r="E393">
            <v>34272</v>
          </cell>
          <cell r="F393">
            <v>28484</v>
          </cell>
          <cell r="G393">
            <v>2675</v>
          </cell>
          <cell r="H393">
            <v>9760</v>
          </cell>
          <cell r="I393">
            <v>0</v>
          </cell>
        </row>
        <row r="394">
          <cell r="C394" t="str">
            <v>Espinal</v>
          </cell>
          <cell r="D394">
            <v>71221</v>
          </cell>
          <cell r="E394">
            <v>56879</v>
          </cell>
          <cell r="F394">
            <v>49869</v>
          </cell>
          <cell r="G394">
            <v>3759</v>
          </cell>
          <cell r="H394">
            <v>21042</v>
          </cell>
          <cell r="I394">
            <v>1</v>
          </cell>
        </row>
        <row r="395">
          <cell r="C395" t="str">
            <v>San Luis</v>
          </cell>
          <cell r="D395">
            <v>13327</v>
          </cell>
          <cell r="E395">
            <v>8573</v>
          </cell>
          <cell r="F395">
            <v>6466</v>
          </cell>
          <cell r="G395">
            <v>3565</v>
          </cell>
          <cell r="H395">
            <v>2383</v>
          </cell>
          <cell r="I395">
            <v>0</v>
          </cell>
        </row>
        <row r="396">
          <cell r="C396" t="str">
            <v>Villahermosa</v>
          </cell>
          <cell r="D396">
            <v>9212</v>
          </cell>
          <cell r="E396">
            <v>5083</v>
          </cell>
          <cell r="F396">
            <v>4603</v>
          </cell>
          <cell r="G396">
            <v>2329</v>
          </cell>
          <cell r="H396">
            <v>2122</v>
          </cell>
          <cell r="I396">
            <v>0</v>
          </cell>
        </row>
        <row r="397">
          <cell r="C397" t="str">
            <v>Marsella</v>
          </cell>
          <cell r="D397">
            <v>16845</v>
          </cell>
          <cell r="E397">
            <v>13079</v>
          </cell>
          <cell r="F397">
            <v>11125</v>
          </cell>
          <cell r="G397">
            <v>1545</v>
          </cell>
          <cell r="H397">
            <v>4244</v>
          </cell>
          <cell r="I397">
            <v>0</v>
          </cell>
        </row>
        <row r="398">
          <cell r="C398" t="str">
            <v>Don Matias</v>
          </cell>
          <cell r="D398">
            <v>20018</v>
          </cell>
          <cell r="E398">
            <v>14028</v>
          </cell>
          <cell r="F398">
            <v>11758</v>
          </cell>
          <cell r="G398">
            <v>3269</v>
          </cell>
          <cell r="H398">
            <v>4784</v>
          </cell>
          <cell r="I398">
            <v>2</v>
          </cell>
        </row>
        <row r="399">
          <cell r="C399" t="str">
            <v>Belen</v>
          </cell>
          <cell r="D399">
            <v>6300</v>
          </cell>
          <cell r="E399">
            <v>4544</v>
          </cell>
          <cell r="F399">
            <v>3696</v>
          </cell>
          <cell r="G399">
            <v>1033</v>
          </cell>
          <cell r="H399">
            <v>1194</v>
          </cell>
          <cell r="I399">
            <v>0</v>
          </cell>
        </row>
        <row r="400">
          <cell r="C400" t="str">
            <v>Distraccion</v>
          </cell>
          <cell r="D400">
            <v>14572</v>
          </cell>
          <cell r="E400">
            <v>10603</v>
          </cell>
          <cell r="F400">
            <v>8008</v>
          </cell>
          <cell r="G400">
            <v>2908</v>
          </cell>
          <cell r="H400">
            <v>4137</v>
          </cell>
          <cell r="I400">
            <v>0</v>
          </cell>
        </row>
        <row r="401">
          <cell r="C401" t="str">
            <v>Pueblorrico</v>
          </cell>
          <cell r="D401">
            <v>8870</v>
          </cell>
          <cell r="E401">
            <v>4514</v>
          </cell>
          <cell r="F401">
            <v>4255</v>
          </cell>
          <cell r="G401">
            <v>2385</v>
          </cell>
          <cell r="H401">
            <v>2578</v>
          </cell>
          <cell r="I401">
            <v>0</v>
          </cell>
        </row>
        <row r="402">
          <cell r="C402" t="str">
            <v>Aguada</v>
          </cell>
          <cell r="D402">
            <v>1888</v>
          </cell>
          <cell r="E402">
            <v>1137</v>
          </cell>
          <cell r="F402">
            <v>1084</v>
          </cell>
          <cell r="G402">
            <v>329</v>
          </cell>
          <cell r="H402">
            <v>627</v>
          </cell>
          <cell r="I402">
            <v>0</v>
          </cell>
        </row>
        <row r="403">
          <cell r="C403" t="str">
            <v>Balboa</v>
          </cell>
          <cell r="D403">
            <v>6346</v>
          </cell>
          <cell r="E403">
            <v>4049</v>
          </cell>
          <cell r="F403">
            <v>3568</v>
          </cell>
          <cell r="G403">
            <v>1180</v>
          </cell>
          <cell r="H403">
            <v>1430</v>
          </cell>
          <cell r="I403">
            <v>0</v>
          </cell>
        </row>
        <row r="404">
          <cell r="C404" t="str">
            <v>Tabio</v>
          </cell>
          <cell r="D404">
            <v>25172</v>
          </cell>
          <cell r="E404">
            <v>15722</v>
          </cell>
          <cell r="F404">
            <v>14172</v>
          </cell>
          <cell r="G404">
            <v>4654</v>
          </cell>
          <cell r="H404">
            <v>6153</v>
          </cell>
          <cell r="I404">
            <v>0</v>
          </cell>
        </row>
        <row r="405">
          <cell r="C405" t="str">
            <v>Chiquinquira</v>
          </cell>
          <cell r="D405">
            <v>58356</v>
          </cell>
          <cell r="E405">
            <v>44115</v>
          </cell>
          <cell r="F405">
            <v>36119</v>
          </cell>
          <cell r="G405">
            <v>7444</v>
          </cell>
          <cell r="H405">
            <v>12134</v>
          </cell>
          <cell r="I405">
            <v>3</v>
          </cell>
        </row>
        <row r="406">
          <cell r="C406" t="str">
            <v>Polonuevo</v>
          </cell>
          <cell r="D406">
            <v>19899</v>
          </cell>
          <cell r="E406">
            <v>14166</v>
          </cell>
          <cell r="F406">
            <v>12800</v>
          </cell>
          <cell r="G406">
            <v>2053</v>
          </cell>
          <cell r="H406">
            <v>5029</v>
          </cell>
          <cell r="I406">
            <v>0</v>
          </cell>
        </row>
        <row r="407">
          <cell r="C407" t="str">
            <v>Neiva</v>
          </cell>
          <cell r="D407">
            <v>367400</v>
          </cell>
          <cell r="E407">
            <v>299771</v>
          </cell>
          <cell r="F407">
            <v>242714</v>
          </cell>
          <cell r="G407">
            <v>31218</v>
          </cell>
          <cell r="H407">
            <v>84186</v>
          </cell>
          <cell r="I407">
            <v>7</v>
          </cell>
        </row>
        <row r="408">
          <cell r="C408" t="str">
            <v>Pacora</v>
          </cell>
          <cell r="D408">
            <v>15455</v>
          </cell>
          <cell r="E408">
            <v>12623</v>
          </cell>
          <cell r="F408">
            <v>10334</v>
          </cell>
          <cell r="G408">
            <v>1185</v>
          </cell>
          <cell r="H408">
            <v>5478</v>
          </cell>
          <cell r="I408">
            <v>0</v>
          </cell>
        </row>
        <row r="409">
          <cell r="C409" t="str">
            <v>Santa Rosa del Sur</v>
          </cell>
          <cell r="D409">
            <v>35079</v>
          </cell>
          <cell r="E409">
            <v>24734</v>
          </cell>
          <cell r="F409">
            <v>17703</v>
          </cell>
          <cell r="G409">
            <v>8374</v>
          </cell>
          <cell r="H409">
            <v>4234</v>
          </cell>
          <cell r="I409">
            <v>0</v>
          </cell>
        </row>
        <row r="410">
          <cell r="C410" t="str">
            <v>Palocabildo</v>
          </cell>
          <cell r="D410">
            <v>9843</v>
          </cell>
          <cell r="E410">
            <v>6266</v>
          </cell>
          <cell r="F410">
            <v>5207</v>
          </cell>
          <cell r="G410">
            <v>2110</v>
          </cell>
          <cell r="H410">
            <v>1659</v>
          </cell>
          <cell r="I410">
            <v>10</v>
          </cell>
        </row>
        <row r="411">
          <cell r="C411" t="str">
            <v>Colombia</v>
          </cell>
          <cell r="D411">
            <v>7122</v>
          </cell>
          <cell r="E411">
            <v>4650</v>
          </cell>
          <cell r="F411">
            <v>3777</v>
          </cell>
          <cell r="G411">
            <v>1515</v>
          </cell>
          <cell r="H411">
            <v>1264</v>
          </cell>
          <cell r="I411">
            <v>1</v>
          </cell>
        </row>
        <row r="412">
          <cell r="C412" t="str">
            <v>Campo de La Cruz</v>
          </cell>
          <cell r="D412">
            <v>23989</v>
          </cell>
          <cell r="E412">
            <v>17798</v>
          </cell>
          <cell r="F412">
            <v>15190</v>
          </cell>
          <cell r="G412">
            <v>2629</v>
          </cell>
          <cell r="H412">
            <v>3955</v>
          </cell>
          <cell r="I412">
            <v>0</v>
          </cell>
        </row>
        <row r="413">
          <cell r="C413" t="str">
            <v>San Gil</v>
          </cell>
          <cell r="D413">
            <v>60342</v>
          </cell>
          <cell r="E413">
            <v>51165</v>
          </cell>
          <cell r="F413">
            <v>43698</v>
          </cell>
          <cell r="G413">
            <v>1115</v>
          </cell>
          <cell r="H413">
            <v>12219</v>
          </cell>
          <cell r="I413">
            <v>0</v>
          </cell>
        </row>
        <row r="414">
          <cell r="C414" t="str">
            <v>Cali</v>
          </cell>
          <cell r="D414">
            <v>2264748</v>
          </cell>
          <cell r="E414">
            <v>1745227</v>
          </cell>
          <cell r="F414">
            <v>1444233</v>
          </cell>
          <cell r="G414">
            <v>237664</v>
          </cell>
          <cell r="H414">
            <v>515868</v>
          </cell>
          <cell r="I414">
            <v>4010</v>
          </cell>
        </row>
        <row r="415">
          <cell r="C415" t="str">
            <v>San Cristobal</v>
          </cell>
          <cell r="D415">
            <v>8696</v>
          </cell>
          <cell r="E415">
            <v>6444</v>
          </cell>
          <cell r="F415">
            <v>5222</v>
          </cell>
          <cell r="G415">
            <v>1234</v>
          </cell>
          <cell r="H415">
            <v>1607</v>
          </cell>
          <cell r="I415">
            <v>0</v>
          </cell>
        </row>
        <row r="416">
          <cell r="C416" t="str">
            <v>San Juan del Cesar</v>
          </cell>
          <cell r="D416">
            <v>50713</v>
          </cell>
          <cell r="E416">
            <v>34655</v>
          </cell>
          <cell r="F416">
            <v>28228</v>
          </cell>
          <cell r="G416">
            <v>9389</v>
          </cell>
          <cell r="H416">
            <v>11574</v>
          </cell>
          <cell r="I416">
            <v>73</v>
          </cell>
        </row>
        <row r="417">
          <cell r="C417" t="str">
            <v>Risaralda</v>
          </cell>
          <cell r="D417">
            <v>10659</v>
          </cell>
          <cell r="E417">
            <v>7473</v>
          </cell>
          <cell r="F417">
            <v>6395</v>
          </cell>
          <cell r="G417">
            <v>1509</v>
          </cell>
          <cell r="H417">
            <v>2498</v>
          </cell>
          <cell r="I417">
            <v>1</v>
          </cell>
        </row>
        <row r="418">
          <cell r="C418" t="str">
            <v>Güepsa</v>
          </cell>
          <cell r="D418">
            <v>5368</v>
          </cell>
          <cell r="E418">
            <v>3472</v>
          </cell>
          <cell r="F418">
            <v>3118</v>
          </cell>
          <cell r="G418">
            <v>862</v>
          </cell>
          <cell r="H418">
            <v>954</v>
          </cell>
          <cell r="I418">
            <v>0</v>
          </cell>
        </row>
        <row r="419">
          <cell r="C419" t="str">
            <v>Murillo</v>
          </cell>
          <cell r="D419">
            <v>4155</v>
          </cell>
          <cell r="E419">
            <v>2446</v>
          </cell>
          <cell r="F419">
            <v>2287</v>
          </cell>
          <cell r="G419">
            <v>790</v>
          </cell>
          <cell r="H419">
            <v>619</v>
          </cell>
          <cell r="I419">
            <v>0</v>
          </cell>
        </row>
        <row r="420">
          <cell r="C420" t="str">
            <v>Supata</v>
          </cell>
          <cell r="D420">
            <v>5763</v>
          </cell>
          <cell r="E420">
            <v>3442</v>
          </cell>
          <cell r="F420">
            <v>2820</v>
          </cell>
          <cell r="G420">
            <v>1439</v>
          </cell>
          <cell r="H420">
            <v>1798</v>
          </cell>
          <cell r="I420">
            <v>1</v>
          </cell>
        </row>
        <row r="421">
          <cell r="C421" t="str">
            <v>Campohermoso</v>
          </cell>
          <cell r="D421">
            <v>3083</v>
          </cell>
          <cell r="E421">
            <v>1827</v>
          </cell>
          <cell r="F421">
            <v>1745</v>
          </cell>
          <cell r="G421">
            <v>533</v>
          </cell>
          <cell r="H421">
            <v>669</v>
          </cell>
          <cell r="I421">
            <v>0</v>
          </cell>
        </row>
        <row r="422">
          <cell r="C422" t="str">
            <v>Paipa</v>
          </cell>
          <cell r="D422">
            <v>34931</v>
          </cell>
          <cell r="E422">
            <v>26636</v>
          </cell>
          <cell r="F422">
            <v>22024</v>
          </cell>
          <cell r="G422">
            <v>3769</v>
          </cell>
          <cell r="H422">
            <v>7607</v>
          </cell>
          <cell r="I422">
            <v>0</v>
          </cell>
        </row>
        <row r="423">
          <cell r="C423" t="str">
            <v>Colon</v>
          </cell>
          <cell r="D423">
            <v>8314</v>
          </cell>
          <cell r="E423">
            <v>6126</v>
          </cell>
          <cell r="F423">
            <v>5104</v>
          </cell>
          <cell r="G423">
            <v>1030</v>
          </cell>
          <cell r="H423">
            <v>1534</v>
          </cell>
          <cell r="I423">
            <v>0</v>
          </cell>
        </row>
        <row r="424">
          <cell r="C424" t="str">
            <v>Caicedonia</v>
          </cell>
          <cell r="D424">
            <v>28674</v>
          </cell>
          <cell r="E424">
            <v>18074</v>
          </cell>
          <cell r="F424">
            <v>18101</v>
          </cell>
          <cell r="G424">
            <v>3044</v>
          </cell>
          <cell r="H424">
            <v>7709</v>
          </cell>
          <cell r="I424">
            <v>0</v>
          </cell>
        </row>
        <row r="425">
          <cell r="C425" t="str">
            <v>Baranoa</v>
          </cell>
          <cell r="D425">
            <v>68264</v>
          </cell>
          <cell r="E425">
            <v>47943</v>
          </cell>
          <cell r="F425">
            <v>42491</v>
          </cell>
          <cell r="G425">
            <v>7827</v>
          </cell>
          <cell r="H425">
            <v>17073</v>
          </cell>
          <cell r="I425">
            <v>0</v>
          </cell>
        </row>
        <row r="426">
          <cell r="C426" t="str">
            <v>Saldaña</v>
          </cell>
          <cell r="D426">
            <v>14514</v>
          </cell>
          <cell r="E426">
            <v>11226</v>
          </cell>
          <cell r="F426">
            <v>9808</v>
          </cell>
          <cell r="G426">
            <v>885</v>
          </cell>
          <cell r="H426">
            <v>3020</v>
          </cell>
          <cell r="I426">
            <v>0</v>
          </cell>
        </row>
        <row r="427">
          <cell r="C427" t="str">
            <v>Calima</v>
          </cell>
          <cell r="D427">
            <v>18364</v>
          </cell>
          <cell r="E427">
            <v>13488</v>
          </cell>
          <cell r="F427">
            <v>11645</v>
          </cell>
          <cell r="G427">
            <v>1873</v>
          </cell>
          <cell r="H427">
            <v>3704</v>
          </cell>
          <cell r="I427">
            <v>1</v>
          </cell>
        </row>
        <row r="428">
          <cell r="C428" t="str">
            <v>Hispania</v>
          </cell>
          <cell r="D428">
            <v>5678</v>
          </cell>
          <cell r="E428">
            <v>4074</v>
          </cell>
          <cell r="F428">
            <v>2844</v>
          </cell>
          <cell r="G428">
            <v>1331</v>
          </cell>
          <cell r="H428">
            <v>1372</v>
          </cell>
          <cell r="I428">
            <v>0</v>
          </cell>
        </row>
        <row r="429">
          <cell r="C429" t="str">
            <v>Guaca</v>
          </cell>
          <cell r="D429">
            <v>5974</v>
          </cell>
          <cell r="E429">
            <v>3971</v>
          </cell>
          <cell r="F429">
            <v>3476</v>
          </cell>
          <cell r="G429">
            <v>916</v>
          </cell>
          <cell r="H429">
            <v>721</v>
          </cell>
          <cell r="I429">
            <v>0</v>
          </cell>
        </row>
        <row r="430">
          <cell r="C430" t="str">
            <v>Cucuta</v>
          </cell>
          <cell r="D430">
            <v>787891</v>
          </cell>
          <cell r="E430">
            <v>631270</v>
          </cell>
          <cell r="F430">
            <v>471558</v>
          </cell>
          <cell r="G430">
            <v>107408</v>
          </cell>
          <cell r="H430">
            <v>164588</v>
          </cell>
          <cell r="I430">
            <v>126</v>
          </cell>
        </row>
        <row r="431">
          <cell r="C431" t="str">
            <v>Usiacuri</v>
          </cell>
          <cell r="D431">
            <v>13380</v>
          </cell>
          <cell r="E431">
            <v>6669</v>
          </cell>
          <cell r="F431">
            <v>6039</v>
          </cell>
          <cell r="G431">
            <v>3789</v>
          </cell>
          <cell r="H431">
            <v>4568</v>
          </cell>
          <cell r="I431">
            <v>1</v>
          </cell>
        </row>
        <row r="432">
          <cell r="C432" t="str">
            <v>El Guamo</v>
          </cell>
          <cell r="D432">
            <v>9115</v>
          </cell>
          <cell r="E432">
            <v>5539</v>
          </cell>
          <cell r="F432">
            <v>4911</v>
          </cell>
          <cell r="G432">
            <v>1780</v>
          </cell>
          <cell r="H432">
            <v>1789</v>
          </cell>
          <cell r="I432">
            <v>0</v>
          </cell>
        </row>
        <row r="433">
          <cell r="C433" t="str">
            <v>Santa Rosalia</v>
          </cell>
          <cell r="D433">
            <v>4252</v>
          </cell>
          <cell r="E433">
            <v>2695</v>
          </cell>
          <cell r="F433">
            <v>2093</v>
          </cell>
          <cell r="G433">
            <v>1028</v>
          </cell>
          <cell r="H433">
            <v>818</v>
          </cell>
          <cell r="I433">
            <v>0</v>
          </cell>
        </row>
        <row r="434">
          <cell r="C434" t="str">
            <v>Pajarito</v>
          </cell>
          <cell r="D434">
            <v>2431</v>
          </cell>
          <cell r="E434">
            <v>1384</v>
          </cell>
          <cell r="F434">
            <v>1304</v>
          </cell>
          <cell r="G434">
            <v>480</v>
          </cell>
          <cell r="H434">
            <v>567</v>
          </cell>
          <cell r="I434">
            <v>3</v>
          </cell>
        </row>
        <row r="435">
          <cell r="C435" t="str">
            <v>Olaya</v>
          </cell>
          <cell r="D435">
            <v>3224</v>
          </cell>
          <cell r="E435">
            <v>1907</v>
          </cell>
          <cell r="F435">
            <v>1516</v>
          </cell>
          <cell r="G435">
            <v>848</v>
          </cell>
          <cell r="H435">
            <v>995</v>
          </cell>
          <cell r="I435">
            <v>0</v>
          </cell>
        </row>
        <row r="436">
          <cell r="C436" t="str">
            <v>Maria La Baja</v>
          </cell>
          <cell r="D436">
            <v>49163</v>
          </cell>
          <cell r="E436">
            <v>35003</v>
          </cell>
          <cell r="F436">
            <v>25509</v>
          </cell>
          <cell r="G436">
            <v>10508</v>
          </cell>
          <cell r="H436">
            <v>10555</v>
          </cell>
          <cell r="I436">
            <v>0</v>
          </cell>
        </row>
        <row r="437">
          <cell r="C437" t="str">
            <v>Villanueva</v>
          </cell>
          <cell r="D437">
            <v>8070</v>
          </cell>
          <cell r="E437">
            <v>5295</v>
          </cell>
          <cell r="F437">
            <v>4663</v>
          </cell>
          <cell r="G437">
            <v>1248</v>
          </cell>
          <cell r="H437">
            <v>1550</v>
          </cell>
          <cell r="I437">
            <v>0</v>
          </cell>
        </row>
        <row r="438">
          <cell r="C438" t="str">
            <v>Angelopolis</v>
          </cell>
          <cell r="D438">
            <v>5932</v>
          </cell>
          <cell r="E438">
            <v>3248</v>
          </cell>
          <cell r="F438">
            <v>2701</v>
          </cell>
          <cell r="G438">
            <v>1637</v>
          </cell>
          <cell r="H438">
            <v>1457</v>
          </cell>
          <cell r="I438">
            <v>0</v>
          </cell>
        </row>
        <row r="439">
          <cell r="C439" t="str">
            <v>Santa Rosa de Cabal</v>
          </cell>
          <cell r="D439">
            <v>80000</v>
          </cell>
          <cell r="E439">
            <v>58177</v>
          </cell>
          <cell r="F439">
            <v>51712</v>
          </cell>
          <cell r="G439">
            <v>6784</v>
          </cell>
          <cell r="H439">
            <v>21179</v>
          </cell>
          <cell r="I439">
            <v>0</v>
          </cell>
        </row>
        <row r="440">
          <cell r="C440" t="str">
            <v>El Colegio</v>
          </cell>
          <cell r="D440">
            <v>27216</v>
          </cell>
          <cell r="E440">
            <v>19496</v>
          </cell>
          <cell r="F440">
            <v>16733</v>
          </cell>
          <cell r="G440">
            <v>3158</v>
          </cell>
          <cell r="H440">
            <v>7674</v>
          </cell>
          <cell r="I440">
            <v>0</v>
          </cell>
        </row>
        <row r="441">
          <cell r="C441" t="str">
            <v>Hobo</v>
          </cell>
          <cell r="D441">
            <v>7448</v>
          </cell>
          <cell r="E441">
            <v>4325</v>
          </cell>
          <cell r="F441">
            <v>3448</v>
          </cell>
          <cell r="G441">
            <v>1994</v>
          </cell>
          <cell r="H441">
            <v>1323</v>
          </cell>
          <cell r="I441">
            <v>9</v>
          </cell>
        </row>
        <row r="442">
          <cell r="C442" t="str">
            <v>Zipaquira</v>
          </cell>
          <cell r="D442">
            <v>152195</v>
          </cell>
          <cell r="E442">
            <v>103039</v>
          </cell>
          <cell r="F442">
            <v>89416</v>
          </cell>
          <cell r="G442">
            <v>21764</v>
          </cell>
          <cell r="H442">
            <v>50445</v>
          </cell>
          <cell r="I442">
            <v>13</v>
          </cell>
        </row>
        <row r="443">
          <cell r="C443" t="str">
            <v>El aguila</v>
          </cell>
          <cell r="D443">
            <v>8608</v>
          </cell>
          <cell r="E443">
            <v>6845</v>
          </cell>
          <cell r="F443">
            <v>5199</v>
          </cell>
          <cell r="G443">
            <v>1088</v>
          </cell>
          <cell r="H443">
            <v>2734</v>
          </cell>
          <cell r="I443">
            <v>0</v>
          </cell>
        </row>
        <row r="444">
          <cell r="C444" t="str">
            <v>Contadero</v>
          </cell>
          <cell r="D444">
            <v>7234</v>
          </cell>
          <cell r="E444">
            <v>5221</v>
          </cell>
          <cell r="F444">
            <v>4190</v>
          </cell>
          <cell r="G444">
            <v>1086</v>
          </cell>
          <cell r="H444">
            <v>1718</v>
          </cell>
          <cell r="I444">
            <v>0</v>
          </cell>
        </row>
        <row r="445">
          <cell r="C445" t="str">
            <v>San Pedro</v>
          </cell>
          <cell r="D445">
            <v>23244</v>
          </cell>
          <cell r="E445">
            <v>14360</v>
          </cell>
          <cell r="F445">
            <v>12502</v>
          </cell>
          <cell r="G445">
            <v>4440</v>
          </cell>
          <cell r="H445">
            <v>4699</v>
          </cell>
          <cell r="I445">
            <v>0</v>
          </cell>
        </row>
        <row r="446">
          <cell r="C446" t="str">
            <v>Guapota</v>
          </cell>
          <cell r="D446">
            <v>2440</v>
          </cell>
          <cell r="E446">
            <v>1643</v>
          </cell>
          <cell r="F446">
            <v>1298</v>
          </cell>
          <cell r="G446">
            <v>479</v>
          </cell>
          <cell r="H446">
            <v>648</v>
          </cell>
          <cell r="I446">
            <v>0</v>
          </cell>
        </row>
        <row r="447">
          <cell r="C447" t="str">
            <v>Teruel</v>
          </cell>
          <cell r="D447">
            <v>8160</v>
          </cell>
          <cell r="E447">
            <v>4798</v>
          </cell>
          <cell r="F447">
            <v>3498</v>
          </cell>
          <cell r="G447">
            <v>2444</v>
          </cell>
          <cell r="H447">
            <v>1558</v>
          </cell>
          <cell r="I447">
            <v>0</v>
          </cell>
        </row>
        <row r="448">
          <cell r="C448" t="str">
            <v>Sabanalarga</v>
          </cell>
          <cell r="D448">
            <v>101843</v>
          </cell>
          <cell r="E448">
            <v>76458</v>
          </cell>
          <cell r="F448">
            <v>66458</v>
          </cell>
          <cell r="G448">
            <v>7689</v>
          </cell>
          <cell r="H448">
            <v>22933</v>
          </cell>
          <cell r="I448">
            <v>0</v>
          </cell>
        </row>
        <row r="449">
          <cell r="C449" t="str">
            <v>Puerto Parra</v>
          </cell>
          <cell r="D449">
            <v>8107</v>
          </cell>
          <cell r="E449">
            <v>4834</v>
          </cell>
          <cell r="F449">
            <v>4111</v>
          </cell>
          <cell r="G449">
            <v>1788</v>
          </cell>
          <cell r="H449">
            <v>1043</v>
          </cell>
          <cell r="I449">
            <v>0</v>
          </cell>
        </row>
        <row r="450">
          <cell r="C450" t="str">
            <v>Tolu Viejo</v>
          </cell>
          <cell r="D450">
            <v>22596</v>
          </cell>
          <cell r="E450">
            <v>12881</v>
          </cell>
          <cell r="F450">
            <v>10578</v>
          </cell>
          <cell r="G450">
            <v>5848</v>
          </cell>
          <cell r="H450">
            <v>2962</v>
          </cell>
          <cell r="I450">
            <v>0</v>
          </cell>
        </row>
        <row r="451">
          <cell r="C451" t="str">
            <v>Tamesis</v>
          </cell>
          <cell r="D451">
            <v>16452</v>
          </cell>
          <cell r="E451">
            <v>11839</v>
          </cell>
          <cell r="F451">
            <v>10377</v>
          </cell>
          <cell r="G451">
            <v>1580</v>
          </cell>
          <cell r="H451">
            <v>3766</v>
          </cell>
          <cell r="I451">
            <v>0</v>
          </cell>
        </row>
        <row r="452">
          <cell r="C452" t="str">
            <v>Candelaria</v>
          </cell>
          <cell r="D452">
            <v>17506</v>
          </cell>
          <cell r="E452">
            <v>13708</v>
          </cell>
          <cell r="F452">
            <v>11850</v>
          </cell>
          <cell r="G452">
            <v>842</v>
          </cell>
          <cell r="H452">
            <v>4023</v>
          </cell>
          <cell r="I452">
            <v>9</v>
          </cell>
        </row>
        <row r="453">
          <cell r="C453" t="str">
            <v>Maceo</v>
          </cell>
          <cell r="D453">
            <v>8376</v>
          </cell>
          <cell r="E453">
            <v>4431</v>
          </cell>
          <cell r="F453">
            <v>3725</v>
          </cell>
          <cell r="G453">
            <v>2345</v>
          </cell>
          <cell r="H453">
            <v>1829</v>
          </cell>
          <cell r="I453">
            <v>0</v>
          </cell>
        </row>
        <row r="454">
          <cell r="C454" t="str">
            <v>Santa Lucia</v>
          </cell>
          <cell r="D454">
            <v>17410</v>
          </cell>
          <cell r="E454">
            <v>9883</v>
          </cell>
          <cell r="F454">
            <v>9127</v>
          </cell>
          <cell r="G454">
            <v>3487</v>
          </cell>
          <cell r="H454">
            <v>5134</v>
          </cell>
          <cell r="I454">
            <v>0</v>
          </cell>
        </row>
        <row r="455">
          <cell r="C455" t="str">
            <v>Arauca</v>
          </cell>
          <cell r="D455">
            <v>99143</v>
          </cell>
          <cell r="E455">
            <v>70744</v>
          </cell>
          <cell r="F455">
            <v>55504</v>
          </cell>
          <cell r="G455">
            <v>16309</v>
          </cell>
          <cell r="H455">
            <v>17232</v>
          </cell>
          <cell r="I455">
            <v>4</v>
          </cell>
        </row>
        <row r="456">
          <cell r="C456" t="str">
            <v>Aratoca</v>
          </cell>
          <cell r="D456">
            <v>8581</v>
          </cell>
          <cell r="E456">
            <v>5163</v>
          </cell>
          <cell r="F456">
            <v>4569</v>
          </cell>
          <cell r="G456">
            <v>1646</v>
          </cell>
          <cell r="H456">
            <v>1137</v>
          </cell>
          <cell r="I456">
            <v>0</v>
          </cell>
        </row>
        <row r="457">
          <cell r="C457" t="str">
            <v>Luruaco</v>
          </cell>
          <cell r="D457">
            <v>30863</v>
          </cell>
          <cell r="E457">
            <v>23177</v>
          </cell>
          <cell r="F457">
            <v>20535</v>
          </cell>
          <cell r="G457">
            <v>1800</v>
          </cell>
          <cell r="H457">
            <v>7509</v>
          </cell>
          <cell r="I457">
            <v>0</v>
          </cell>
        </row>
        <row r="458">
          <cell r="C458" t="str">
            <v>Talaigua Nuevo</v>
          </cell>
          <cell r="D458">
            <v>13373</v>
          </cell>
          <cell r="E458">
            <v>8523</v>
          </cell>
          <cell r="F458">
            <v>6792</v>
          </cell>
          <cell r="G458">
            <v>2876</v>
          </cell>
          <cell r="H458">
            <v>2425</v>
          </cell>
          <cell r="I458">
            <v>0</v>
          </cell>
        </row>
        <row r="459">
          <cell r="C459" t="str">
            <v>Baraya</v>
          </cell>
          <cell r="D459">
            <v>8337</v>
          </cell>
          <cell r="E459">
            <v>4346</v>
          </cell>
          <cell r="F459">
            <v>3610</v>
          </cell>
          <cell r="G459">
            <v>2416</v>
          </cell>
          <cell r="H459">
            <v>2042</v>
          </cell>
          <cell r="I459">
            <v>0</v>
          </cell>
        </row>
        <row r="460">
          <cell r="C460" t="str">
            <v>La Jagua del Pilar</v>
          </cell>
          <cell r="D460">
            <v>3921</v>
          </cell>
          <cell r="E460">
            <v>2448</v>
          </cell>
          <cell r="F460">
            <v>2186</v>
          </cell>
          <cell r="G460">
            <v>647</v>
          </cell>
          <cell r="H460">
            <v>919</v>
          </cell>
          <cell r="I460">
            <v>0</v>
          </cell>
        </row>
        <row r="461">
          <cell r="C461" t="str">
            <v>La Mesa</v>
          </cell>
          <cell r="D461">
            <v>37564</v>
          </cell>
          <cell r="E461">
            <v>26858</v>
          </cell>
          <cell r="F461">
            <v>22388</v>
          </cell>
          <cell r="G461">
            <v>4748</v>
          </cell>
          <cell r="H461">
            <v>9544</v>
          </cell>
          <cell r="I461">
            <v>1</v>
          </cell>
        </row>
        <row r="462">
          <cell r="C462" t="str">
            <v>Guacari</v>
          </cell>
          <cell r="D462">
            <v>33759</v>
          </cell>
          <cell r="E462">
            <v>24368</v>
          </cell>
          <cell r="F462">
            <v>19540</v>
          </cell>
          <cell r="G462">
            <v>4845</v>
          </cell>
          <cell r="H462">
            <v>5360</v>
          </cell>
          <cell r="I462">
            <v>9</v>
          </cell>
        </row>
        <row r="463">
          <cell r="C463" t="str">
            <v>Santa Barbara</v>
          </cell>
          <cell r="D463">
            <v>2475</v>
          </cell>
          <cell r="E463">
            <v>1340</v>
          </cell>
          <cell r="F463">
            <v>1296</v>
          </cell>
          <cell r="G463">
            <v>491</v>
          </cell>
          <cell r="H463">
            <v>321</v>
          </cell>
          <cell r="I463">
            <v>0</v>
          </cell>
        </row>
        <row r="464">
          <cell r="C464" t="str">
            <v>Alejandria</v>
          </cell>
          <cell r="D464">
            <v>4771</v>
          </cell>
          <cell r="E464">
            <v>2545</v>
          </cell>
          <cell r="F464">
            <v>2370</v>
          </cell>
          <cell r="G464">
            <v>1070</v>
          </cell>
          <cell r="H464">
            <v>1621</v>
          </cell>
          <cell r="I464">
            <v>0</v>
          </cell>
        </row>
        <row r="465">
          <cell r="C465" t="str">
            <v>Campoalegre</v>
          </cell>
          <cell r="D465">
            <v>31614</v>
          </cell>
          <cell r="E465">
            <v>23439</v>
          </cell>
          <cell r="F465">
            <v>18671</v>
          </cell>
          <cell r="G465">
            <v>4113</v>
          </cell>
          <cell r="H465">
            <v>4408</v>
          </cell>
          <cell r="I465">
            <v>2</v>
          </cell>
        </row>
        <row r="466">
          <cell r="C466" t="str">
            <v>Paicol</v>
          </cell>
          <cell r="D466">
            <v>6778</v>
          </cell>
          <cell r="E466">
            <v>3347</v>
          </cell>
          <cell r="F466">
            <v>2860</v>
          </cell>
          <cell r="G466">
            <v>2024</v>
          </cell>
          <cell r="H466">
            <v>1288</v>
          </cell>
          <cell r="I466">
            <v>0</v>
          </cell>
        </row>
        <row r="467">
          <cell r="C467" t="str">
            <v>Girardota</v>
          </cell>
          <cell r="D467">
            <v>55294</v>
          </cell>
          <cell r="E467">
            <v>40262</v>
          </cell>
          <cell r="F467">
            <v>34952</v>
          </cell>
          <cell r="G467">
            <v>4879</v>
          </cell>
          <cell r="H467">
            <v>15495</v>
          </cell>
          <cell r="I467">
            <v>1</v>
          </cell>
        </row>
        <row r="468">
          <cell r="C468" t="str">
            <v>Macaravita</v>
          </cell>
          <cell r="D468">
            <v>2127</v>
          </cell>
          <cell r="E468">
            <v>1506</v>
          </cell>
          <cell r="F468">
            <v>1279</v>
          </cell>
          <cell r="G468">
            <v>253</v>
          </cell>
          <cell r="H468">
            <v>399</v>
          </cell>
          <cell r="I468">
            <v>0</v>
          </cell>
        </row>
        <row r="469">
          <cell r="C469" t="str">
            <v>Manati</v>
          </cell>
          <cell r="D469">
            <v>21830</v>
          </cell>
          <cell r="E469">
            <v>15329</v>
          </cell>
          <cell r="F469">
            <v>13392</v>
          </cell>
          <cell r="G469">
            <v>2323</v>
          </cell>
          <cell r="H469">
            <v>4773</v>
          </cell>
          <cell r="I469">
            <v>0</v>
          </cell>
        </row>
        <row r="470">
          <cell r="C470" t="str">
            <v>Alban</v>
          </cell>
          <cell r="D470">
            <v>7152</v>
          </cell>
          <cell r="E470">
            <v>4660</v>
          </cell>
          <cell r="F470">
            <v>3643</v>
          </cell>
          <cell r="G470">
            <v>1503</v>
          </cell>
          <cell r="H470">
            <v>1575</v>
          </cell>
          <cell r="I470">
            <v>0</v>
          </cell>
        </row>
        <row r="471">
          <cell r="C471" t="str">
            <v>El Carmen de Bolivar</v>
          </cell>
          <cell r="D471">
            <v>73653</v>
          </cell>
          <cell r="E471">
            <v>56474</v>
          </cell>
          <cell r="F471">
            <v>45184</v>
          </cell>
          <cell r="G471">
            <v>7805</v>
          </cell>
          <cell r="H471">
            <v>15949</v>
          </cell>
          <cell r="I471">
            <v>0</v>
          </cell>
        </row>
        <row r="472">
          <cell r="C472" t="str">
            <v>Chipata</v>
          </cell>
          <cell r="D472">
            <v>5149</v>
          </cell>
          <cell r="E472">
            <v>3267</v>
          </cell>
          <cell r="F472">
            <v>2923</v>
          </cell>
          <cell r="G472">
            <v>780</v>
          </cell>
          <cell r="H472">
            <v>890</v>
          </cell>
          <cell r="I472">
            <v>0</v>
          </cell>
        </row>
        <row r="473">
          <cell r="C473" t="str">
            <v>Buesaco</v>
          </cell>
          <cell r="D473">
            <v>23909</v>
          </cell>
          <cell r="E473">
            <v>18314</v>
          </cell>
          <cell r="F473">
            <v>15249</v>
          </cell>
          <cell r="G473">
            <v>1944</v>
          </cell>
          <cell r="H473">
            <v>4850</v>
          </cell>
          <cell r="I473">
            <v>0</v>
          </cell>
        </row>
        <row r="474">
          <cell r="C474" t="str">
            <v>Coper</v>
          </cell>
          <cell r="D474">
            <v>3596</v>
          </cell>
          <cell r="E474">
            <v>2304</v>
          </cell>
          <cell r="F474">
            <v>1976</v>
          </cell>
          <cell r="G474">
            <v>609</v>
          </cell>
          <cell r="H474">
            <v>506</v>
          </cell>
          <cell r="I474">
            <v>0</v>
          </cell>
        </row>
        <row r="475">
          <cell r="C475" t="str">
            <v>Pasca</v>
          </cell>
          <cell r="D475">
            <v>10008</v>
          </cell>
          <cell r="E475">
            <v>5703</v>
          </cell>
          <cell r="F475">
            <v>4093</v>
          </cell>
          <cell r="G475">
            <v>3100</v>
          </cell>
          <cell r="H475">
            <v>2473</v>
          </cell>
          <cell r="I475">
            <v>0</v>
          </cell>
        </row>
        <row r="476">
          <cell r="C476" t="str">
            <v>Charala</v>
          </cell>
          <cell r="D476">
            <v>12408</v>
          </cell>
          <cell r="E476">
            <v>8491</v>
          </cell>
          <cell r="F476">
            <v>7186</v>
          </cell>
          <cell r="G476">
            <v>1720</v>
          </cell>
          <cell r="H476">
            <v>1812</v>
          </cell>
          <cell r="I476">
            <v>0</v>
          </cell>
        </row>
        <row r="477">
          <cell r="C477" t="str">
            <v>Fresno</v>
          </cell>
          <cell r="D477">
            <v>31278</v>
          </cell>
          <cell r="E477">
            <v>24943</v>
          </cell>
          <cell r="F477">
            <v>20217</v>
          </cell>
          <cell r="G477">
            <v>2211</v>
          </cell>
          <cell r="H477">
            <v>6885</v>
          </cell>
          <cell r="I477">
            <v>3</v>
          </cell>
        </row>
        <row r="478">
          <cell r="C478" t="str">
            <v>San Cayetano</v>
          </cell>
          <cell r="D478">
            <v>7898</v>
          </cell>
          <cell r="E478">
            <v>4645</v>
          </cell>
          <cell r="F478">
            <v>3839</v>
          </cell>
          <cell r="G478">
            <v>1821</v>
          </cell>
          <cell r="H478">
            <v>1954</v>
          </cell>
          <cell r="I478">
            <v>2</v>
          </cell>
        </row>
        <row r="479">
          <cell r="C479" t="str">
            <v>Hato</v>
          </cell>
          <cell r="D479">
            <v>2396</v>
          </cell>
          <cell r="E479">
            <v>1345</v>
          </cell>
          <cell r="F479">
            <v>1228</v>
          </cell>
          <cell r="G479">
            <v>489</v>
          </cell>
          <cell r="H479">
            <v>320</v>
          </cell>
          <cell r="I479">
            <v>0</v>
          </cell>
        </row>
        <row r="480">
          <cell r="C480" t="str">
            <v>Tibana</v>
          </cell>
          <cell r="D480">
            <v>9184</v>
          </cell>
          <cell r="E480">
            <v>5160</v>
          </cell>
          <cell r="F480">
            <v>4524</v>
          </cell>
          <cell r="G480">
            <v>2057</v>
          </cell>
          <cell r="H480">
            <v>1933</v>
          </cell>
          <cell r="I480">
            <v>0</v>
          </cell>
        </row>
        <row r="481">
          <cell r="C481" t="str">
            <v>Labateca</v>
          </cell>
          <cell r="D481">
            <v>6664</v>
          </cell>
          <cell r="E481">
            <v>3561</v>
          </cell>
          <cell r="F481">
            <v>3118</v>
          </cell>
          <cell r="G481">
            <v>1654</v>
          </cell>
          <cell r="H481">
            <v>1805</v>
          </cell>
          <cell r="I481">
            <v>4</v>
          </cell>
        </row>
        <row r="482">
          <cell r="C482" t="str">
            <v>San Andres</v>
          </cell>
          <cell r="D482">
            <v>8691</v>
          </cell>
          <cell r="E482">
            <v>5645</v>
          </cell>
          <cell r="F482">
            <v>4902</v>
          </cell>
          <cell r="G482">
            <v>1319</v>
          </cell>
          <cell r="H482">
            <v>1583</v>
          </cell>
          <cell r="I482">
            <v>0</v>
          </cell>
        </row>
        <row r="483">
          <cell r="C483" t="str">
            <v>Guacheta</v>
          </cell>
          <cell r="D483">
            <v>14807</v>
          </cell>
          <cell r="E483">
            <v>11009</v>
          </cell>
          <cell r="F483">
            <v>8822</v>
          </cell>
          <cell r="G483">
            <v>1763</v>
          </cell>
          <cell r="H483">
            <v>3217</v>
          </cell>
          <cell r="I483">
            <v>0</v>
          </cell>
        </row>
        <row r="484">
          <cell r="C484" t="str">
            <v>Iles</v>
          </cell>
          <cell r="D484">
            <v>7630</v>
          </cell>
          <cell r="E484">
            <v>5421</v>
          </cell>
          <cell r="F484">
            <v>4334</v>
          </cell>
          <cell r="G484">
            <v>1117</v>
          </cell>
          <cell r="H484">
            <v>1440</v>
          </cell>
          <cell r="I484">
            <v>0</v>
          </cell>
        </row>
        <row r="485">
          <cell r="C485" t="str">
            <v>Vijes</v>
          </cell>
          <cell r="D485">
            <v>12953</v>
          </cell>
          <cell r="E485">
            <v>7289</v>
          </cell>
          <cell r="F485">
            <v>6325</v>
          </cell>
          <cell r="G485">
            <v>2918</v>
          </cell>
          <cell r="H485">
            <v>2872</v>
          </cell>
          <cell r="I485">
            <v>0</v>
          </cell>
        </row>
        <row r="486">
          <cell r="C486" t="str">
            <v>Florian</v>
          </cell>
          <cell r="D486">
            <v>5651</v>
          </cell>
          <cell r="E486">
            <v>3594</v>
          </cell>
          <cell r="F486">
            <v>3123</v>
          </cell>
          <cell r="G486">
            <v>909</v>
          </cell>
          <cell r="H486">
            <v>1484</v>
          </cell>
          <cell r="I486">
            <v>0</v>
          </cell>
        </row>
        <row r="487">
          <cell r="C487" t="str">
            <v>Cajamarca</v>
          </cell>
          <cell r="D487">
            <v>18494</v>
          </cell>
          <cell r="E487">
            <v>14100</v>
          </cell>
          <cell r="F487">
            <v>11168</v>
          </cell>
          <cell r="G487">
            <v>2021</v>
          </cell>
          <cell r="H487">
            <v>3099</v>
          </cell>
          <cell r="I487">
            <v>0</v>
          </cell>
        </row>
        <row r="488">
          <cell r="C488" t="str">
            <v>Matanza</v>
          </cell>
          <cell r="D488">
            <v>5091</v>
          </cell>
          <cell r="E488">
            <v>3230</v>
          </cell>
          <cell r="F488">
            <v>2794</v>
          </cell>
          <cell r="G488">
            <v>835</v>
          </cell>
          <cell r="H488">
            <v>946</v>
          </cell>
          <cell r="I488">
            <v>0</v>
          </cell>
        </row>
        <row r="489">
          <cell r="C489" t="str">
            <v>Albania</v>
          </cell>
          <cell r="D489">
            <v>4385</v>
          </cell>
          <cell r="E489">
            <v>2598</v>
          </cell>
          <cell r="F489">
            <v>2372</v>
          </cell>
          <cell r="G489">
            <v>753</v>
          </cell>
          <cell r="H489">
            <v>1144</v>
          </cell>
          <cell r="I489">
            <v>0</v>
          </cell>
        </row>
        <row r="490">
          <cell r="C490" t="str">
            <v>Arboleda</v>
          </cell>
          <cell r="D490">
            <v>8418</v>
          </cell>
          <cell r="E490">
            <v>5541</v>
          </cell>
          <cell r="F490">
            <v>4814</v>
          </cell>
          <cell r="G490">
            <v>1182</v>
          </cell>
          <cell r="H490">
            <v>1838</v>
          </cell>
          <cell r="I490">
            <v>12</v>
          </cell>
        </row>
        <row r="491">
          <cell r="C491" t="str">
            <v>Yarumal</v>
          </cell>
          <cell r="D491">
            <v>43340</v>
          </cell>
          <cell r="E491">
            <v>27710</v>
          </cell>
          <cell r="F491">
            <v>24837</v>
          </cell>
          <cell r="G491">
            <v>6001</v>
          </cell>
          <cell r="H491">
            <v>10563</v>
          </cell>
          <cell r="I491">
            <v>0</v>
          </cell>
        </row>
        <row r="492">
          <cell r="C492" t="str">
            <v>Abejorral</v>
          </cell>
          <cell r="D492">
            <v>20602</v>
          </cell>
          <cell r="E492">
            <v>13159</v>
          </cell>
          <cell r="F492">
            <v>12032</v>
          </cell>
          <cell r="G492">
            <v>2617</v>
          </cell>
          <cell r="H492">
            <v>5613</v>
          </cell>
          <cell r="I492">
            <v>0</v>
          </cell>
        </row>
        <row r="493">
          <cell r="C493" t="str">
            <v>Santa Rosa de Viterbo</v>
          </cell>
          <cell r="D493">
            <v>13419</v>
          </cell>
          <cell r="E493">
            <v>8627</v>
          </cell>
          <cell r="F493">
            <v>7447</v>
          </cell>
          <cell r="G493">
            <v>2094</v>
          </cell>
          <cell r="H493">
            <v>2487</v>
          </cell>
          <cell r="I493">
            <v>10</v>
          </cell>
        </row>
        <row r="494">
          <cell r="C494" t="str">
            <v>Chia</v>
          </cell>
          <cell r="D494">
            <v>155541</v>
          </cell>
          <cell r="E494">
            <v>111782</v>
          </cell>
          <cell r="F494">
            <v>90282</v>
          </cell>
          <cell r="G494">
            <v>20253</v>
          </cell>
          <cell r="H494">
            <v>37832</v>
          </cell>
          <cell r="I494">
            <v>121</v>
          </cell>
        </row>
        <row r="495">
          <cell r="C495" t="str">
            <v>Garagoa</v>
          </cell>
          <cell r="D495">
            <v>18455</v>
          </cell>
          <cell r="E495">
            <v>11821</v>
          </cell>
          <cell r="F495">
            <v>10472</v>
          </cell>
          <cell r="G495">
            <v>2642</v>
          </cell>
          <cell r="H495">
            <v>4219</v>
          </cell>
          <cell r="I495">
            <v>0</v>
          </cell>
        </row>
        <row r="496">
          <cell r="C496" t="str">
            <v>Villavicencio</v>
          </cell>
          <cell r="D496">
            <v>549922</v>
          </cell>
          <cell r="E496">
            <v>376616</v>
          </cell>
          <cell r="F496">
            <v>310269</v>
          </cell>
          <cell r="G496">
            <v>80239</v>
          </cell>
          <cell r="H496">
            <v>95423</v>
          </cell>
          <cell r="I496">
            <v>50</v>
          </cell>
        </row>
        <row r="497">
          <cell r="C497" t="str">
            <v>La Union</v>
          </cell>
          <cell r="D497">
            <v>34685</v>
          </cell>
          <cell r="E497">
            <v>23693</v>
          </cell>
          <cell r="F497">
            <v>21364</v>
          </cell>
          <cell r="G497">
            <v>3232</v>
          </cell>
          <cell r="H497">
            <v>8962</v>
          </cell>
          <cell r="I497">
            <v>0</v>
          </cell>
        </row>
        <row r="498">
          <cell r="C498" t="str">
            <v>Rovira</v>
          </cell>
          <cell r="D498">
            <v>21551</v>
          </cell>
          <cell r="E498">
            <v>17604</v>
          </cell>
          <cell r="F498">
            <v>13692</v>
          </cell>
          <cell r="G498">
            <v>1590</v>
          </cell>
          <cell r="H498">
            <v>3309</v>
          </cell>
          <cell r="I498">
            <v>0</v>
          </cell>
        </row>
        <row r="499">
          <cell r="C499" t="str">
            <v>Bugalagrande</v>
          </cell>
          <cell r="D499">
            <v>24597</v>
          </cell>
          <cell r="E499">
            <v>16994</v>
          </cell>
          <cell r="F499">
            <v>14574</v>
          </cell>
          <cell r="G499">
            <v>2857</v>
          </cell>
          <cell r="H499">
            <v>3707</v>
          </cell>
          <cell r="I499">
            <v>0</v>
          </cell>
        </row>
        <row r="500">
          <cell r="C500" t="str">
            <v>Purificacion</v>
          </cell>
          <cell r="D500">
            <v>23604</v>
          </cell>
          <cell r="E500">
            <v>19820</v>
          </cell>
          <cell r="F500">
            <v>16031</v>
          </cell>
          <cell r="G500">
            <v>683</v>
          </cell>
          <cell r="H500">
            <v>4179</v>
          </cell>
          <cell r="I500">
            <v>5</v>
          </cell>
        </row>
        <row r="501">
          <cell r="C501" t="str">
            <v>Castilla la Nueva</v>
          </cell>
          <cell r="D501">
            <v>16041</v>
          </cell>
          <cell r="E501">
            <v>11042</v>
          </cell>
          <cell r="F501">
            <v>9330</v>
          </cell>
          <cell r="G501">
            <v>2025</v>
          </cell>
          <cell r="H501">
            <v>3333</v>
          </cell>
          <cell r="I501">
            <v>0</v>
          </cell>
        </row>
        <row r="502">
          <cell r="C502" t="str">
            <v>La Paz</v>
          </cell>
          <cell r="D502">
            <v>4971</v>
          </cell>
          <cell r="E502">
            <v>3333</v>
          </cell>
          <cell r="F502">
            <v>2729</v>
          </cell>
          <cell r="G502">
            <v>789</v>
          </cell>
          <cell r="H502">
            <v>1377</v>
          </cell>
          <cell r="I502">
            <v>0</v>
          </cell>
        </row>
        <row r="503">
          <cell r="C503" t="str">
            <v>Apartado</v>
          </cell>
          <cell r="D503">
            <v>129751</v>
          </cell>
          <cell r="E503">
            <v>100193</v>
          </cell>
          <cell r="F503">
            <v>75629</v>
          </cell>
          <cell r="G503">
            <v>16177</v>
          </cell>
          <cell r="H503">
            <v>21689</v>
          </cell>
          <cell r="I503">
            <v>15</v>
          </cell>
        </row>
        <row r="504">
          <cell r="C504" t="str">
            <v>Gambita</v>
          </cell>
          <cell r="D504">
            <v>4057</v>
          </cell>
          <cell r="E504">
            <v>2669</v>
          </cell>
          <cell r="F504">
            <v>2191</v>
          </cell>
          <cell r="G504">
            <v>679</v>
          </cell>
          <cell r="H504">
            <v>540</v>
          </cell>
          <cell r="I504">
            <v>0</v>
          </cell>
        </row>
        <row r="505">
          <cell r="C505" t="str">
            <v>Santa Rosa</v>
          </cell>
          <cell r="D505">
            <v>22740</v>
          </cell>
          <cell r="E505">
            <v>15708</v>
          </cell>
          <cell r="F505">
            <v>13144</v>
          </cell>
          <cell r="G505">
            <v>2929</v>
          </cell>
          <cell r="H505">
            <v>4845</v>
          </cell>
          <cell r="I505">
            <v>0</v>
          </cell>
        </row>
        <row r="506">
          <cell r="C506" t="str">
            <v>Buenavista</v>
          </cell>
          <cell r="D506">
            <v>11117</v>
          </cell>
          <cell r="E506">
            <v>6489</v>
          </cell>
          <cell r="F506">
            <v>5349</v>
          </cell>
          <cell r="G506">
            <v>2506</v>
          </cell>
          <cell r="H506">
            <v>1878</v>
          </cell>
          <cell r="I506">
            <v>0</v>
          </cell>
        </row>
        <row r="507">
          <cell r="C507" t="str">
            <v>Juan de Acosta</v>
          </cell>
          <cell r="D507">
            <v>23164</v>
          </cell>
          <cell r="E507">
            <v>15561</v>
          </cell>
          <cell r="F507">
            <v>13822</v>
          </cell>
          <cell r="G507">
            <v>2545</v>
          </cell>
          <cell r="H507">
            <v>6599</v>
          </cell>
          <cell r="I507">
            <v>0</v>
          </cell>
        </row>
        <row r="508">
          <cell r="C508" t="str">
            <v>Cepita</v>
          </cell>
          <cell r="D508">
            <v>2047</v>
          </cell>
          <cell r="E508">
            <v>1107</v>
          </cell>
          <cell r="F508">
            <v>1104</v>
          </cell>
          <cell r="G508">
            <v>342</v>
          </cell>
          <cell r="H508">
            <v>497</v>
          </cell>
          <cell r="I508">
            <v>0</v>
          </cell>
        </row>
        <row r="509">
          <cell r="C509" t="str">
            <v>Landazuri</v>
          </cell>
          <cell r="D509">
            <v>10705</v>
          </cell>
          <cell r="E509">
            <v>6476</v>
          </cell>
          <cell r="F509">
            <v>5564</v>
          </cell>
          <cell r="G509">
            <v>1990</v>
          </cell>
          <cell r="H509">
            <v>1582</v>
          </cell>
          <cell r="I509">
            <v>0</v>
          </cell>
        </row>
        <row r="510">
          <cell r="C510" t="str">
            <v>San Rafael</v>
          </cell>
          <cell r="D510">
            <v>15906</v>
          </cell>
          <cell r="E510">
            <v>9305</v>
          </cell>
          <cell r="F510">
            <v>9312</v>
          </cell>
          <cell r="G510">
            <v>1908</v>
          </cell>
          <cell r="H510">
            <v>3716</v>
          </cell>
          <cell r="I510">
            <v>7</v>
          </cell>
        </row>
        <row r="511">
          <cell r="C511" t="str">
            <v>La Cruz</v>
          </cell>
          <cell r="D511">
            <v>18639</v>
          </cell>
          <cell r="E511">
            <v>20220</v>
          </cell>
          <cell r="F511">
            <v>12090</v>
          </cell>
          <cell r="G511">
            <v>1054</v>
          </cell>
          <cell r="H511">
            <v>2353</v>
          </cell>
          <cell r="I511">
            <v>0</v>
          </cell>
        </row>
        <row r="512">
          <cell r="C512" t="str">
            <v>Santafe de Antioquia</v>
          </cell>
          <cell r="D512">
            <v>27421</v>
          </cell>
          <cell r="E512">
            <v>17789</v>
          </cell>
          <cell r="F512">
            <v>14157</v>
          </cell>
          <cell r="G512">
            <v>5150</v>
          </cell>
          <cell r="H512">
            <v>4723</v>
          </cell>
          <cell r="I512">
            <v>3</v>
          </cell>
        </row>
        <row r="513">
          <cell r="C513" t="str">
            <v>Jerico</v>
          </cell>
          <cell r="D513">
            <v>13919</v>
          </cell>
          <cell r="E513">
            <v>9136</v>
          </cell>
          <cell r="F513">
            <v>7525</v>
          </cell>
          <cell r="G513">
            <v>2270</v>
          </cell>
          <cell r="H513">
            <v>3181</v>
          </cell>
          <cell r="I513">
            <v>2</v>
          </cell>
        </row>
        <row r="514">
          <cell r="C514" t="str">
            <v>Peñol</v>
          </cell>
          <cell r="D514">
            <v>22107</v>
          </cell>
          <cell r="E514">
            <v>14203</v>
          </cell>
          <cell r="F514">
            <v>12894</v>
          </cell>
          <cell r="G514">
            <v>2660</v>
          </cell>
          <cell r="H514">
            <v>4173</v>
          </cell>
          <cell r="I514">
            <v>0</v>
          </cell>
        </row>
        <row r="515">
          <cell r="C515" t="str">
            <v>Alcala</v>
          </cell>
          <cell r="D515">
            <v>14375</v>
          </cell>
          <cell r="E515">
            <v>9685</v>
          </cell>
          <cell r="F515">
            <v>8797</v>
          </cell>
          <cell r="G515">
            <v>1316</v>
          </cell>
          <cell r="H515">
            <v>3150</v>
          </cell>
          <cell r="I515">
            <v>3</v>
          </cell>
        </row>
        <row r="516">
          <cell r="C516" t="str">
            <v>Paya</v>
          </cell>
          <cell r="D516">
            <v>2654</v>
          </cell>
          <cell r="E516">
            <v>1309</v>
          </cell>
          <cell r="F516">
            <v>1299</v>
          </cell>
          <cell r="G516">
            <v>568</v>
          </cell>
          <cell r="H516">
            <v>543</v>
          </cell>
          <cell r="I516">
            <v>0</v>
          </cell>
        </row>
        <row r="517">
          <cell r="C517" t="str">
            <v>Providencia</v>
          </cell>
          <cell r="D517">
            <v>5552</v>
          </cell>
          <cell r="E517">
            <v>3921</v>
          </cell>
          <cell r="F517">
            <v>3137</v>
          </cell>
          <cell r="G517">
            <v>768</v>
          </cell>
          <cell r="H517">
            <v>1255</v>
          </cell>
          <cell r="I517">
            <v>0</v>
          </cell>
        </row>
        <row r="518">
          <cell r="C518" t="str">
            <v>Barrancabermeja</v>
          </cell>
          <cell r="D518">
            <v>213061</v>
          </cell>
          <cell r="E518">
            <v>168835</v>
          </cell>
          <cell r="F518">
            <v>131143</v>
          </cell>
          <cell r="G518">
            <v>18638</v>
          </cell>
          <cell r="H518">
            <v>47524</v>
          </cell>
          <cell r="I518">
            <v>1</v>
          </cell>
        </row>
        <row r="519">
          <cell r="C519" t="str">
            <v>El Espino</v>
          </cell>
          <cell r="D519">
            <v>3076</v>
          </cell>
          <cell r="E519">
            <v>1864</v>
          </cell>
          <cell r="F519">
            <v>1752</v>
          </cell>
          <cell r="G519">
            <v>410</v>
          </cell>
          <cell r="H519">
            <v>855</v>
          </cell>
          <cell r="I519">
            <v>0</v>
          </cell>
        </row>
        <row r="520">
          <cell r="C520" t="str">
            <v>Tangua</v>
          </cell>
          <cell r="D520">
            <v>13318</v>
          </cell>
          <cell r="E520">
            <v>8396</v>
          </cell>
          <cell r="F520">
            <v>7630</v>
          </cell>
          <cell r="G520">
            <v>1725</v>
          </cell>
          <cell r="H520">
            <v>2811</v>
          </cell>
          <cell r="I520">
            <v>0</v>
          </cell>
        </row>
        <row r="521">
          <cell r="C521" t="str">
            <v>San Zenon</v>
          </cell>
          <cell r="D521">
            <v>12632</v>
          </cell>
          <cell r="E521">
            <v>9683</v>
          </cell>
          <cell r="F521">
            <v>6466</v>
          </cell>
          <cell r="G521">
            <v>2397</v>
          </cell>
          <cell r="H521">
            <v>2519</v>
          </cell>
          <cell r="I521">
            <v>0</v>
          </cell>
        </row>
        <row r="522">
          <cell r="C522" t="str">
            <v>Santiago</v>
          </cell>
          <cell r="D522">
            <v>3718</v>
          </cell>
          <cell r="E522">
            <v>2103</v>
          </cell>
          <cell r="F522">
            <v>1601</v>
          </cell>
          <cell r="G522">
            <v>1006</v>
          </cell>
          <cell r="H522">
            <v>630</v>
          </cell>
          <cell r="I522">
            <v>1</v>
          </cell>
        </row>
        <row r="523">
          <cell r="C523" t="str">
            <v>Tello</v>
          </cell>
          <cell r="D523">
            <v>11897</v>
          </cell>
          <cell r="E523">
            <v>6722</v>
          </cell>
          <cell r="F523">
            <v>5075</v>
          </cell>
          <cell r="G523">
            <v>3259</v>
          </cell>
          <cell r="H523">
            <v>1949</v>
          </cell>
          <cell r="I523">
            <v>2</v>
          </cell>
        </row>
        <row r="524">
          <cell r="C524" t="str">
            <v>Roncesvalles</v>
          </cell>
          <cell r="D524">
            <v>5494</v>
          </cell>
          <cell r="E524">
            <v>3543</v>
          </cell>
          <cell r="F524">
            <v>2851</v>
          </cell>
          <cell r="G524">
            <v>995</v>
          </cell>
          <cell r="H524">
            <v>1086</v>
          </cell>
          <cell r="I524">
            <v>0</v>
          </cell>
        </row>
        <row r="525">
          <cell r="C525" t="str">
            <v>San Joaquin</v>
          </cell>
          <cell r="D525">
            <v>2232</v>
          </cell>
          <cell r="E525">
            <v>1622</v>
          </cell>
          <cell r="F525">
            <v>1241</v>
          </cell>
          <cell r="G525">
            <v>321</v>
          </cell>
          <cell r="H525">
            <v>562</v>
          </cell>
          <cell r="I525">
            <v>0</v>
          </cell>
        </row>
        <row r="526">
          <cell r="C526" t="str">
            <v>Victoria</v>
          </cell>
          <cell r="D526">
            <v>10440</v>
          </cell>
          <cell r="E526">
            <v>8129</v>
          </cell>
          <cell r="F526">
            <v>6278</v>
          </cell>
          <cell r="G526">
            <v>1027</v>
          </cell>
          <cell r="H526">
            <v>2599</v>
          </cell>
          <cell r="I526">
            <v>0</v>
          </cell>
        </row>
        <row r="527">
          <cell r="C527" t="str">
            <v>Nataga</v>
          </cell>
          <cell r="D527">
            <v>6627</v>
          </cell>
          <cell r="E527">
            <v>3139</v>
          </cell>
          <cell r="F527">
            <v>2359</v>
          </cell>
          <cell r="G527">
            <v>2277</v>
          </cell>
          <cell r="H527">
            <v>1202</v>
          </cell>
          <cell r="I527">
            <v>0</v>
          </cell>
        </row>
        <row r="528">
          <cell r="C528" t="str">
            <v>Valle de San Jose</v>
          </cell>
          <cell r="D528">
            <v>6406</v>
          </cell>
          <cell r="E528">
            <v>4495</v>
          </cell>
          <cell r="F528">
            <v>3409</v>
          </cell>
          <cell r="G528">
            <v>1072</v>
          </cell>
          <cell r="H528">
            <v>1015</v>
          </cell>
          <cell r="I528">
            <v>0</v>
          </cell>
        </row>
        <row r="529">
          <cell r="C529" t="str">
            <v>La Florida</v>
          </cell>
          <cell r="D529">
            <v>9909</v>
          </cell>
          <cell r="E529">
            <v>6343</v>
          </cell>
          <cell r="F529">
            <v>5422</v>
          </cell>
          <cell r="G529">
            <v>1506</v>
          </cell>
          <cell r="H529">
            <v>1867</v>
          </cell>
          <cell r="I529">
            <v>0</v>
          </cell>
        </row>
        <row r="530">
          <cell r="C530" t="str">
            <v>Quinchia</v>
          </cell>
          <cell r="D530">
            <v>27484</v>
          </cell>
          <cell r="E530">
            <v>21061</v>
          </cell>
          <cell r="F530">
            <v>16945</v>
          </cell>
          <cell r="G530">
            <v>2268</v>
          </cell>
          <cell r="H530">
            <v>4985</v>
          </cell>
          <cell r="I530">
            <v>0</v>
          </cell>
        </row>
        <row r="531">
          <cell r="C531" t="str">
            <v>Mutiscua</v>
          </cell>
          <cell r="D531">
            <v>4593</v>
          </cell>
          <cell r="E531">
            <v>2143</v>
          </cell>
          <cell r="F531">
            <v>1886</v>
          </cell>
          <cell r="G531">
            <v>1322</v>
          </cell>
          <cell r="H531">
            <v>788</v>
          </cell>
          <cell r="I531">
            <v>0</v>
          </cell>
        </row>
        <row r="532">
          <cell r="C532" t="str">
            <v>Aguazul</v>
          </cell>
          <cell r="D532">
            <v>38360</v>
          </cell>
          <cell r="E532">
            <v>25081</v>
          </cell>
          <cell r="F532">
            <v>22063</v>
          </cell>
          <cell r="G532">
            <v>4700</v>
          </cell>
          <cell r="H532">
            <v>6796</v>
          </cell>
          <cell r="I532">
            <v>0</v>
          </cell>
        </row>
        <row r="533">
          <cell r="C533" t="str">
            <v>Aguadas</v>
          </cell>
          <cell r="D533">
            <v>23245</v>
          </cell>
          <cell r="E533">
            <v>18175</v>
          </cell>
          <cell r="F533">
            <v>15522</v>
          </cell>
          <cell r="G533">
            <v>667</v>
          </cell>
          <cell r="H533">
            <v>3566</v>
          </cell>
          <cell r="I533">
            <v>0</v>
          </cell>
        </row>
        <row r="534">
          <cell r="C534" t="str">
            <v>California</v>
          </cell>
          <cell r="D534">
            <v>2257</v>
          </cell>
          <cell r="E534">
            <v>1170</v>
          </cell>
          <cell r="F534">
            <v>1188</v>
          </cell>
          <cell r="G534">
            <v>383</v>
          </cell>
          <cell r="H534">
            <v>698</v>
          </cell>
          <cell r="I534">
            <v>0</v>
          </cell>
        </row>
        <row r="535">
          <cell r="C535" t="str">
            <v>Marquetalia</v>
          </cell>
          <cell r="D535">
            <v>13606</v>
          </cell>
          <cell r="E535">
            <v>10585</v>
          </cell>
          <cell r="F535">
            <v>9227</v>
          </cell>
          <cell r="G535">
            <v>231</v>
          </cell>
          <cell r="H535">
            <v>2853</v>
          </cell>
          <cell r="I535">
            <v>2</v>
          </cell>
        </row>
        <row r="536">
          <cell r="C536" t="str">
            <v>Güican</v>
          </cell>
          <cell r="D536">
            <v>4331</v>
          </cell>
          <cell r="E536">
            <v>2331</v>
          </cell>
          <cell r="F536">
            <v>2313</v>
          </cell>
          <cell r="G536">
            <v>695</v>
          </cell>
          <cell r="H536">
            <v>1073</v>
          </cell>
          <cell r="I536">
            <v>0</v>
          </cell>
        </row>
        <row r="537">
          <cell r="C537" t="str">
            <v>Santa Marta</v>
          </cell>
          <cell r="D537">
            <v>546979</v>
          </cell>
          <cell r="E537">
            <v>426067</v>
          </cell>
          <cell r="F537">
            <v>322527</v>
          </cell>
          <cell r="G537">
            <v>57279</v>
          </cell>
          <cell r="H537">
            <v>105048</v>
          </cell>
          <cell r="I537">
            <v>160</v>
          </cell>
        </row>
        <row r="538">
          <cell r="C538" t="str">
            <v>Jordan</v>
          </cell>
          <cell r="D538">
            <v>1351</v>
          </cell>
          <cell r="E538">
            <v>756</v>
          </cell>
          <cell r="F538">
            <v>662</v>
          </cell>
          <cell r="G538">
            <v>276</v>
          </cell>
          <cell r="H538">
            <v>206</v>
          </cell>
          <cell r="I538">
            <v>0</v>
          </cell>
        </row>
        <row r="539">
          <cell r="C539" t="str">
            <v>Santa Rosa de Osos</v>
          </cell>
          <cell r="D539">
            <v>38463</v>
          </cell>
          <cell r="E539">
            <v>23446</v>
          </cell>
          <cell r="F539">
            <v>19405</v>
          </cell>
          <cell r="G539">
            <v>7277</v>
          </cell>
          <cell r="H539">
            <v>8574</v>
          </cell>
          <cell r="I539">
            <v>0</v>
          </cell>
        </row>
        <row r="540">
          <cell r="C540" t="str">
            <v>Santo Tomas</v>
          </cell>
          <cell r="D540">
            <v>32574</v>
          </cell>
          <cell r="E540">
            <v>22208</v>
          </cell>
          <cell r="F540">
            <v>19750</v>
          </cell>
          <cell r="G540">
            <v>2843</v>
          </cell>
          <cell r="H540">
            <v>7907</v>
          </cell>
          <cell r="I540">
            <v>0</v>
          </cell>
        </row>
        <row r="541">
          <cell r="C541" t="str">
            <v>Betulia</v>
          </cell>
          <cell r="D541">
            <v>6128</v>
          </cell>
          <cell r="E541">
            <v>3631</v>
          </cell>
          <cell r="F541">
            <v>3273</v>
          </cell>
          <cell r="G541">
            <v>977</v>
          </cell>
          <cell r="H541">
            <v>1484</v>
          </cell>
          <cell r="I541">
            <v>0</v>
          </cell>
        </row>
        <row r="542">
          <cell r="C542" t="str">
            <v>Repelon</v>
          </cell>
          <cell r="D542">
            <v>28606</v>
          </cell>
          <cell r="E542">
            <v>20378</v>
          </cell>
          <cell r="F542">
            <v>18360</v>
          </cell>
          <cell r="G542">
            <v>1463</v>
          </cell>
          <cell r="H542">
            <v>6328</v>
          </cell>
          <cell r="I542">
            <v>4</v>
          </cell>
        </row>
        <row r="543">
          <cell r="C543" t="str">
            <v>Suaita</v>
          </cell>
          <cell r="D543">
            <v>10270</v>
          </cell>
          <cell r="E543">
            <v>6592</v>
          </cell>
          <cell r="F543">
            <v>4917</v>
          </cell>
          <cell r="G543">
            <v>2196</v>
          </cell>
          <cell r="H543">
            <v>1692</v>
          </cell>
          <cell r="I543">
            <v>0</v>
          </cell>
        </row>
        <row r="544">
          <cell r="C544" t="str">
            <v>Villanueva</v>
          </cell>
          <cell r="D544">
            <v>25604</v>
          </cell>
          <cell r="E544">
            <v>17059</v>
          </cell>
          <cell r="F544">
            <v>15027</v>
          </cell>
          <cell r="G544">
            <v>2702</v>
          </cell>
          <cell r="H544">
            <v>5605</v>
          </cell>
          <cell r="I544">
            <v>0</v>
          </cell>
        </row>
        <row r="545">
          <cell r="C545" t="str">
            <v>Potosi</v>
          </cell>
          <cell r="D545">
            <v>10056</v>
          </cell>
          <cell r="E545">
            <v>8189</v>
          </cell>
          <cell r="F545">
            <v>5898</v>
          </cell>
          <cell r="G545">
            <v>1058</v>
          </cell>
          <cell r="H545">
            <v>1415</v>
          </cell>
          <cell r="I545">
            <v>0</v>
          </cell>
        </row>
        <row r="546">
          <cell r="C546" t="str">
            <v>Betania</v>
          </cell>
          <cell r="D546">
            <v>10444</v>
          </cell>
          <cell r="E546">
            <v>5570</v>
          </cell>
          <cell r="F546">
            <v>4910</v>
          </cell>
          <cell r="G546">
            <v>2310</v>
          </cell>
          <cell r="H546">
            <v>2307</v>
          </cell>
          <cell r="I546">
            <v>0</v>
          </cell>
        </row>
        <row r="547">
          <cell r="C547" t="str">
            <v>Ponedera</v>
          </cell>
          <cell r="D547">
            <v>26194</v>
          </cell>
          <cell r="E547">
            <v>19986</v>
          </cell>
          <cell r="F547">
            <v>16749</v>
          </cell>
          <cell r="G547">
            <v>1356</v>
          </cell>
          <cell r="H547">
            <v>4701</v>
          </cell>
          <cell r="I547">
            <v>0</v>
          </cell>
        </row>
        <row r="548">
          <cell r="C548" t="str">
            <v>Monteria</v>
          </cell>
          <cell r="D548">
            <v>509558</v>
          </cell>
          <cell r="E548">
            <v>391275</v>
          </cell>
          <cell r="F548">
            <v>304767</v>
          </cell>
          <cell r="G548">
            <v>47134</v>
          </cell>
          <cell r="H548">
            <v>104637</v>
          </cell>
          <cell r="I548">
            <v>72</v>
          </cell>
        </row>
        <row r="549">
          <cell r="C549" t="str">
            <v>El Peñon</v>
          </cell>
          <cell r="D549">
            <v>8194</v>
          </cell>
          <cell r="E549">
            <v>5049</v>
          </cell>
          <cell r="F549">
            <v>4317</v>
          </cell>
          <cell r="G549">
            <v>1339</v>
          </cell>
          <cell r="H549">
            <v>2193</v>
          </cell>
          <cell r="I549">
            <v>0</v>
          </cell>
        </row>
        <row r="550">
          <cell r="C550" t="str">
            <v>El Tablon de Gomez</v>
          </cell>
          <cell r="D550">
            <v>14258</v>
          </cell>
          <cell r="E550">
            <v>9926</v>
          </cell>
          <cell r="F550">
            <v>8265</v>
          </cell>
          <cell r="G550">
            <v>1569</v>
          </cell>
          <cell r="H550">
            <v>1873</v>
          </cell>
          <cell r="I550">
            <v>7</v>
          </cell>
        </row>
        <row r="551">
          <cell r="C551" t="str">
            <v>Nariño</v>
          </cell>
          <cell r="D551">
            <v>10101</v>
          </cell>
          <cell r="E551">
            <v>6456</v>
          </cell>
          <cell r="F551">
            <v>5240</v>
          </cell>
          <cell r="G551">
            <v>1717</v>
          </cell>
          <cell r="H551">
            <v>2254</v>
          </cell>
          <cell r="I551">
            <v>3</v>
          </cell>
        </row>
        <row r="552">
          <cell r="C552" t="str">
            <v>Peque</v>
          </cell>
          <cell r="D552">
            <v>8414</v>
          </cell>
          <cell r="E552">
            <v>5034</v>
          </cell>
          <cell r="F552">
            <v>4155</v>
          </cell>
          <cell r="G552">
            <v>1640</v>
          </cell>
          <cell r="H552">
            <v>2106</v>
          </cell>
          <cell r="I552">
            <v>0</v>
          </cell>
        </row>
        <row r="553">
          <cell r="C553" t="str">
            <v>Natagaima</v>
          </cell>
          <cell r="D553">
            <v>14713</v>
          </cell>
          <cell r="E553">
            <v>11360</v>
          </cell>
          <cell r="F553">
            <v>8667</v>
          </cell>
          <cell r="G553">
            <v>1457</v>
          </cell>
          <cell r="H553">
            <v>2950</v>
          </cell>
          <cell r="I553">
            <v>0</v>
          </cell>
        </row>
        <row r="554">
          <cell r="C554" t="str">
            <v>Cogua</v>
          </cell>
          <cell r="D554">
            <v>25404</v>
          </cell>
          <cell r="E554">
            <v>14040</v>
          </cell>
          <cell r="F554">
            <v>14509</v>
          </cell>
          <cell r="G554">
            <v>2967</v>
          </cell>
          <cell r="H554">
            <v>6094</v>
          </cell>
          <cell r="I554">
            <v>0</v>
          </cell>
        </row>
        <row r="555">
          <cell r="C555" t="str">
            <v>Toledo</v>
          </cell>
          <cell r="D555">
            <v>5121</v>
          </cell>
          <cell r="E555">
            <v>2801</v>
          </cell>
          <cell r="F555">
            <v>2231</v>
          </cell>
          <cell r="G555">
            <v>1291</v>
          </cell>
          <cell r="H555">
            <v>1091</v>
          </cell>
          <cell r="I555">
            <v>1</v>
          </cell>
        </row>
        <row r="556">
          <cell r="C556" t="str">
            <v>Heliconia</v>
          </cell>
          <cell r="D556">
            <v>5479</v>
          </cell>
          <cell r="E556">
            <v>3033</v>
          </cell>
          <cell r="F556">
            <v>2588</v>
          </cell>
          <cell r="G556">
            <v>1180</v>
          </cell>
          <cell r="H556">
            <v>1634</v>
          </cell>
          <cell r="I556">
            <v>0</v>
          </cell>
        </row>
        <row r="557">
          <cell r="C557" t="str">
            <v>Tota</v>
          </cell>
          <cell r="D557">
            <v>5270</v>
          </cell>
          <cell r="E557">
            <v>3418</v>
          </cell>
          <cell r="F557">
            <v>2771</v>
          </cell>
          <cell r="G557">
            <v>852</v>
          </cell>
          <cell r="H557">
            <v>522</v>
          </cell>
          <cell r="I557">
            <v>0</v>
          </cell>
        </row>
        <row r="558">
          <cell r="C558" t="str">
            <v>Santa Maria</v>
          </cell>
          <cell r="D558">
            <v>10548</v>
          </cell>
          <cell r="E558">
            <v>5812</v>
          </cell>
          <cell r="F558">
            <v>4220</v>
          </cell>
          <cell r="G558">
            <v>3030</v>
          </cell>
          <cell r="H558">
            <v>1284</v>
          </cell>
          <cell r="I558">
            <v>0</v>
          </cell>
        </row>
        <row r="559">
          <cell r="C559" t="str">
            <v>Canalete</v>
          </cell>
          <cell r="D559">
            <v>15563</v>
          </cell>
          <cell r="E559">
            <v>11952</v>
          </cell>
          <cell r="F559">
            <v>7559</v>
          </cell>
          <cell r="G559">
            <v>3137</v>
          </cell>
          <cell r="H559">
            <v>2119</v>
          </cell>
          <cell r="I559">
            <v>0</v>
          </cell>
        </row>
        <row r="560">
          <cell r="C560" t="str">
            <v>Ancuya</v>
          </cell>
          <cell r="D560">
            <v>8601</v>
          </cell>
          <cell r="E560">
            <v>5102</v>
          </cell>
          <cell r="F560">
            <v>4511</v>
          </cell>
          <cell r="G560">
            <v>1400</v>
          </cell>
          <cell r="H560">
            <v>2111</v>
          </cell>
          <cell r="I560">
            <v>1</v>
          </cell>
        </row>
        <row r="561">
          <cell r="C561" t="str">
            <v>San Luis de Palenque</v>
          </cell>
          <cell r="D561">
            <v>8423</v>
          </cell>
          <cell r="E561">
            <v>4911</v>
          </cell>
          <cell r="F561">
            <v>4100</v>
          </cell>
          <cell r="G561">
            <v>1687</v>
          </cell>
          <cell r="H561">
            <v>1566</v>
          </cell>
          <cell r="I561">
            <v>0</v>
          </cell>
        </row>
        <row r="562">
          <cell r="C562" t="str">
            <v>Melgar</v>
          </cell>
          <cell r="D562">
            <v>37795</v>
          </cell>
          <cell r="E562">
            <v>29285</v>
          </cell>
          <cell r="F562">
            <v>23769</v>
          </cell>
          <cell r="G562">
            <v>2189</v>
          </cell>
          <cell r="H562">
            <v>7793</v>
          </cell>
          <cell r="I562">
            <v>0</v>
          </cell>
        </row>
        <row r="563">
          <cell r="C563" t="str">
            <v>Sandona</v>
          </cell>
          <cell r="D563">
            <v>19765</v>
          </cell>
          <cell r="E563">
            <v>13694</v>
          </cell>
          <cell r="F563">
            <v>12187</v>
          </cell>
          <cell r="G563">
            <v>1362</v>
          </cell>
          <cell r="H563">
            <v>3397</v>
          </cell>
          <cell r="I563">
            <v>0</v>
          </cell>
        </row>
        <row r="564">
          <cell r="C564" t="str">
            <v>Puerto Wilches</v>
          </cell>
          <cell r="D564">
            <v>34585</v>
          </cell>
          <cell r="E564">
            <v>19847</v>
          </cell>
          <cell r="F564">
            <v>14986</v>
          </cell>
          <cell r="G564">
            <v>8698</v>
          </cell>
          <cell r="H564">
            <v>5218</v>
          </cell>
          <cell r="I564">
            <v>0</v>
          </cell>
        </row>
        <row r="565">
          <cell r="C565" t="str">
            <v>El Peñol</v>
          </cell>
          <cell r="D565">
            <v>7442</v>
          </cell>
          <cell r="E565">
            <v>4381</v>
          </cell>
          <cell r="F565">
            <v>3940</v>
          </cell>
          <cell r="G565">
            <v>1148</v>
          </cell>
          <cell r="H565">
            <v>1306</v>
          </cell>
          <cell r="I565">
            <v>0</v>
          </cell>
        </row>
        <row r="566">
          <cell r="C566" t="str">
            <v>Pamplona</v>
          </cell>
          <cell r="D566">
            <v>54647</v>
          </cell>
          <cell r="E566">
            <v>38878</v>
          </cell>
          <cell r="F566">
            <v>32744</v>
          </cell>
          <cell r="G566">
            <v>4613</v>
          </cell>
          <cell r="H566">
            <v>14540</v>
          </cell>
          <cell r="I566">
            <v>116</v>
          </cell>
        </row>
        <row r="567">
          <cell r="C567" t="str">
            <v>Aipe</v>
          </cell>
          <cell r="D567">
            <v>16685</v>
          </cell>
          <cell r="E567">
            <v>11152</v>
          </cell>
          <cell r="F567">
            <v>9832</v>
          </cell>
          <cell r="G567">
            <v>1568</v>
          </cell>
          <cell r="H567">
            <v>3024</v>
          </cell>
          <cell r="I567">
            <v>0</v>
          </cell>
        </row>
        <row r="568">
          <cell r="C568" t="str">
            <v>Villavieja</v>
          </cell>
          <cell r="D568">
            <v>7299</v>
          </cell>
          <cell r="E568">
            <v>4028</v>
          </cell>
          <cell r="F568">
            <v>3120</v>
          </cell>
          <cell r="G568">
            <v>1867</v>
          </cell>
          <cell r="H568">
            <v>1102</v>
          </cell>
          <cell r="I568">
            <v>2</v>
          </cell>
        </row>
        <row r="569">
          <cell r="C569" t="str">
            <v>Altamira</v>
          </cell>
          <cell r="D569">
            <v>4404</v>
          </cell>
          <cell r="E569">
            <v>2812</v>
          </cell>
          <cell r="F569">
            <v>1929</v>
          </cell>
          <cell r="G569">
            <v>1079</v>
          </cell>
          <cell r="H569">
            <v>815</v>
          </cell>
          <cell r="I569">
            <v>0</v>
          </cell>
        </row>
        <row r="570">
          <cell r="C570" t="str">
            <v>Anapoima</v>
          </cell>
          <cell r="D570">
            <v>16702</v>
          </cell>
          <cell r="E570">
            <v>12222</v>
          </cell>
          <cell r="F570">
            <v>9687</v>
          </cell>
          <cell r="G570">
            <v>1715</v>
          </cell>
          <cell r="H570">
            <v>4215</v>
          </cell>
          <cell r="I570">
            <v>0</v>
          </cell>
        </row>
        <row r="571">
          <cell r="C571" t="str">
            <v>Guamal</v>
          </cell>
          <cell r="D571">
            <v>28346</v>
          </cell>
          <cell r="E571">
            <v>16718</v>
          </cell>
          <cell r="F571">
            <v>13886</v>
          </cell>
          <cell r="G571">
            <v>5456</v>
          </cell>
          <cell r="H571">
            <v>4395</v>
          </cell>
          <cell r="I571">
            <v>0</v>
          </cell>
        </row>
        <row r="572">
          <cell r="C572" t="str">
            <v>Tuquerres</v>
          </cell>
          <cell r="D572">
            <v>44565</v>
          </cell>
          <cell r="E572">
            <v>28492</v>
          </cell>
          <cell r="F572">
            <v>22571</v>
          </cell>
          <cell r="G572">
            <v>7785</v>
          </cell>
          <cell r="H572">
            <v>7457</v>
          </cell>
          <cell r="I572">
            <v>97</v>
          </cell>
        </row>
        <row r="573">
          <cell r="C573" t="str">
            <v>Consaca</v>
          </cell>
          <cell r="D573">
            <v>13735</v>
          </cell>
          <cell r="E573">
            <v>10818</v>
          </cell>
          <cell r="F573">
            <v>8741</v>
          </cell>
          <cell r="G573">
            <v>603</v>
          </cell>
          <cell r="H573">
            <v>2232</v>
          </cell>
          <cell r="I573">
            <v>7</v>
          </cell>
        </row>
        <row r="574">
          <cell r="C574" t="str">
            <v>Malaga</v>
          </cell>
          <cell r="D574">
            <v>21912</v>
          </cell>
          <cell r="E574">
            <v>16106</v>
          </cell>
          <cell r="F574">
            <v>14447</v>
          </cell>
          <cell r="G574">
            <v>453</v>
          </cell>
          <cell r="H574">
            <v>3619</v>
          </cell>
          <cell r="I574">
            <v>0</v>
          </cell>
        </row>
        <row r="575">
          <cell r="C575" t="str">
            <v>Riosucio</v>
          </cell>
          <cell r="D575">
            <v>52411</v>
          </cell>
          <cell r="E575">
            <v>30424</v>
          </cell>
          <cell r="F575">
            <v>26081</v>
          </cell>
          <cell r="G575">
            <v>9538</v>
          </cell>
          <cell r="H575">
            <v>9615</v>
          </cell>
          <cell r="I575">
            <v>1</v>
          </cell>
        </row>
        <row r="576">
          <cell r="C576" t="str">
            <v>Lerida</v>
          </cell>
          <cell r="D576">
            <v>18669</v>
          </cell>
          <cell r="E576">
            <v>14207</v>
          </cell>
          <cell r="F576">
            <v>12376</v>
          </cell>
          <cell r="G576">
            <v>296</v>
          </cell>
          <cell r="H576">
            <v>4686</v>
          </cell>
          <cell r="I576">
            <v>0</v>
          </cell>
        </row>
        <row r="577">
          <cell r="C577" t="str">
            <v>Tauramena</v>
          </cell>
          <cell r="D577">
            <v>25410</v>
          </cell>
          <cell r="E577">
            <v>17534</v>
          </cell>
          <cell r="F577">
            <v>14175</v>
          </cell>
          <cell r="G577">
            <v>3072</v>
          </cell>
          <cell r="H577">
            <v>3767</v>
          </cell>
          <cell r="I577">
            <v>0</v>
          </cell>
        </row>
        <row r="578">
          <cell r="C578" t="str">
            <v>San Luis de Gaceno</v>
          </cell>
          <cell r="D578">
            <v>5512</v>
          </cell>
          <cell r="E578">
            <v>2958</v>
          </cell>
          <cell r="F578">
            <v>2821</v>
          </cell>
          <cell r="G578">
            <v>920</v>
          </cell>
          <cell r="H578">
            <v>1300</v>
          </cell>
          <cell r="I578">
            <v>0</v>
          </cell>
        </row>
        <row r="579">
          <cell r="C579" t="str">
            <v>Bolivar</v>
          </cell>
          <cell r="D579">
            <v>11101</v>
          </cell>
          <cell r="E579">
            <v>6410</v>
          </cell>
          <cell r="F579">
            <v>5524</v>
          </cell>
          <cell r="G579">
            <v>2002</v>
          </cell>
          <cell r="H579">
            <v>1793</v>
          </cell>
          <cell r="I579">
            <v>0</v>
          </cell>
        </row>
        <row r="580">
          <cell r="C580" t="str">
            <v>Guaduas</v>
          </cell>
          <cell r="D580">
            <v>34531</v>
          </cell>
          <cell r="E580">
            <v>24632</v>
          </cell>
          <cell r="F580">
            <v>19264</v>
          </cell>
          <cell r="G580">
            <v>4143</v>
          </cell>
          <cell r="H580">
            <v>6645</v>
          </cell>
          <cell r="I580">
            <v>48</v>
          </cell>
        </row>
        <row r="581">
          <cell r="C581" t="str">
            <v>San Francisco</v>
          </cell>
          <cell r="D581">
            <v>5643</v>
          </cell>
          <cell r="E581">
            <v>3142</v>
          </cell>
          <cell r="F581">
            <v>2752</v>
          </cell>
          <cell r="G581">
            <v>1073</v>
          </cell>
          <cell r="H581">
            <v>1223</v>
          </cell>
          <cell r="I581">
            <v>0</v>
          </cell>
        </row>
        <row r="582">
          <cell r="C582" t="str">
            <v>Guatica</v>
          </cell>
          <cell r="D582">
            <v>12203</v>
          </cell>
          <cell r="E582">
            <v>6868</v>
          </cell>
          <cell r="F582">
            <v>5553</v>
          </cell>
          <cell r="G582">
            <v>2715</v>
          </cell>
          <cell r="H582">
            <v>1657</v>
          </cell>
          <cell r="I582">
            <v>0</v>
          </cell>
        </row>
        <row r="583">
          <cell r="C583" t="str">
            <v>San Sebastian de Buenavista</v>
          </cell>
          <cell r="D583">
            <v>21013</v>
          </cell>
          <cell r="E583">
            <v>13339</v>
          </cell>
          <cell r="F583">
            <v>12426</v>
          </cell>
          <cell r="G583">
            <v>1811</v>
          </cell>
          <cell r="H583">
            <v>3763</v>
          </cell>
          <cell r="I583">
            <v>0</v>
          </cell>
        </row>
        <row r="584">
          <cell r="C584" t="str">
            <v>Mocoa</v>
          </cell>
          <cell r="D584">
            <v>59755</v>
          </cell>
          <cell r="E584">
            <v>37540</v>
          </cell>
          <cell r="F584">
            <v>25490</v>
          </cell>
          <cell r="G584">
            <v>14987</v>
          </cell>
          <cell r="H584">
            <v>10789</v>
          </cell>
          <cell r="I584">
            <v>0</v>
          </cell>
        </row>
        <row r="585">
          <cell r="C585" t="str">
            <v>Puerto Colombia</v>
          </cell>
          <cell r="D585">
            <v>54621</v>
          </cell>
          <cell r="E585">
            <v>35085</v>
          </cell>
          <cell r="F585">
            <v>30642</v>
          </cell>
          <cell r="G585">
            <v>6308</v>
          </cell>
          <cell r="H585">
            <v>11874</v>
          </cell>
          <cell r="I585">
            <v>5</v>
          </cell>
        </row>
        <row r="586">
          <cell r="C586" t="str">
            <v>Iquira</v>
          </cell>
          <cell r="D586">
            <v>9422</v>
          </cell>
          <cell r="E586">
            <v>5055</v>
          </cell>
          <cell r="F586">
            <v>4178</v>
          </cell>
          <cell r="G586">
            <v>2180</v>
          </cell>
          <cell r="H586">
            <v>1762</v>
          </cell>
          <cell r="I586">
            <v>0</v>
          </cell>
        </row>
        <row r="587">
          <cell r="C587" t="str">
            <v>Bochalema</v>
          </cell>
          <cell r="D587">
            <v>8968</v>
          </cell>
          <cell r="E587">
            <v>4141</v>
          </cell>
          <cell r="F587">
            <v>3440</v>
          </cell>
          <cell r="G587">
            <v>2606</v>
          </cell>
          <cell r="H587">
            <v>1653</v>
          </cell>
          <cell r="I587">
            <v>1</v>
          </cell>
        </row>
        <row r="588">
          <cell r="C588" t="str">
            <v>Vistahermosa</v>
          </cell>
          <cell r="D588">
            <v>16929</v>
          </cell>
          <cell r="E588">
            <v>8357</v>
          </cell>
          <cell r="F588">
            <v>6930</v>
          </cell>
          <cell r="G588">
            <v>4482</v>
          </cell>
          <cell r="H588">
            <v>2029</v>
          </cell>
          <cell r="I588">
            <v>2</v>
          </cell>
        </row>
        <row r="589">
          <cell r="C589" t="str">
            <v>Calamar</v>
          </cell>
          <cell r="D589">
            <v>23433</v>
          </cell>
          <cell r="E589">
            <v>15870</v>
          </cell>
          <cell r="F589">
            <v>12824</v>
          </cell>
          <cell r="G589">
            <v>2967</v>
          </cell>
          <cell r="H589">
            <v>4072</v>
          </cell>
          <cell r="I589">
            <v>0</v>
          </cell>
        </row>
        <row r="590">
          <cell r="C590" t="str">
            <v>Manaure</v>
          </cell>
          <cell r="D590">
            <v>11060</v>
          </cell>
          <cell r="E590">
            <v>5760</v>
          </cell>
          <cell r="F590">
            <v>4774</v>
          </cell>
          <cell r="G590">
            <v>2675</v>
          </cell>
          <cell r="H590">
            <v>1970</v>
          </cell>
          <cell r="I590">
            <v>0</v>
          </cell>
        </row>
        <row r="591">
          <cell r="C591" t="str">
            <v>Vetas</v>
          </cell>
          <cell r="D591">
            <v>2192</v>
          </cell>
          <cell r="E591">
            <v>1096</v>
          </cell>
          <cell r="F591">
            <v>1086</v>
          </cell>
          <cell r="G591">
            <v>388</v>
          </cell>
          <cell r="H591">
            <v>632</v>
          </cell>
          <cell r="I591">
            <v>0</v>
          </cell>
        </row>
        <row r="592">
          <cell r="C592" t="str">
            <v>Tona</v>
          </cell>
          <cell r="D592">
            <v>7805</v>
          </cell>
          <cell r="E592">
            <v>4080</v>
          </cell>
          <cell r="F592">
            <v>3034</v>
          </cell>
          <cell r="G592">
            <v>2213</v>
          </cell>
          <cell r="H592">
            <v>627</v>
          </cell>
          <cell r="I592">
            <v>0</v>
          </cell>
        </row>
        <row r="593">
          <cell r="C593" t="str">
            <v>Palestina</v>
          </cell>
          <cell r="D593">
            <v>11491</v>
          </cell>
          <cell r="E593">
            <v>6032</v>
          </cell>
          <cell r="F593">
            <v>4666</v>
          </cell>
          <cell r="G593">
            <v>3052</v>
          </cell>
          <cell r="H593">
            <v>1191</v>
          </cell>
          <cell r="I593">
            <v>0</v>
          </cell>
        </row>
        <row r="594">
          <cell r="C594" t="str">
            <v>Ginebra</v>
          </cell>
          <cell r="D594">
            <v>23174</v>
          </cell>
          <cell r="E594">
            <v>11856</v>
          </cell>
          <cell r="F594">
            <v>11376</v>
          </cell>
          <cell r="G594">
            <v>4184</v>
          </cell>
          <cell r="H594">
            <v>4574</v>
          </cell>
          <cell r="I594">
            <v>0</v>
          </cell>
        </row>
        <row r="595">
          <cell r="C595" t="str">
            <v>Santa Barbara</v>
          </cell>
          <cell r="D595">
            <v>27608</v>
          </cell>
          <cell r="E595">
            <v>16711</v>
          </cell>
          <cell r="F595">
            <v>15494</v>
          </cell>
          <cell r="G595">
            <v>3038</v>
          </cell>
          <cell r="H595">
            <v>7061</v>
          </cell>
          <cell r="I595">
            <v>0</v>
          </cell>
        </row>
        <row r="596">
          <cell r="C596" t="str">
            <v>Albania</v>
          </cell>
          <cell r="D596">
            <v>33006</v>
          </cell>
          <cell r="E596">
            <v>21261</v>
          </cell>
          <cell r="F596">
            <v>16389</v>
          </cell>
          <cell r="G596">
            <v>5756</v>
          </cell>
          <cell r="H596">
            <v>7377</v>
          </cell>
          <cell r="I596">
            <v>1</v>
          </cell>
        </row>
        <row r="597">
          <cell r="C597" t="str">
            <v>San Juan de Betulia</v>
          </cell>
          <cell r="D597">
            <v>14387</v>
          </cell>
          <cell r="E597">
            <v>11239</v>
          </cell>
          <cell r="F597">
            <v>9102</v>
          </cell>
          <cell r="G597">
            <v>541</v>
          </cell>
          <cell r="H597">
            <v>2499</v>
          </cell>
          <cell r="I597">
            <v>0</v>
          </cell>
        </row>
        <row r="598">
          <cell r="C598" t="str">
            <v>San Andres de Cuerquia</v>
          </cell>
          <cell r="D598">
            <v>7394</v>
          </cell>
          <cell r="E598">
            <v>3611</v>
          </cell>
          <cell r="F598">
            <v>3097</v>
          </cell>
          <cell r="G598">
            <v>1847</v>
          </cell>
          <cell r="H598">
            <v>1682</v>
          </cell>
          <cell r="I598">
            <v>0</v>
          </cell>
        </row>
        <row r="599">
          <cell r="C599" t="str">
            <v>Barbosa</v>
          </cell>
          <cell r="D599">
            <v>55201</v>
          </cell>
          <cell r="E599">
            <v>38106</v>
          </cell>
          <cell r="F599">
            <v>31740</v>
          </cell>
          <cell r="G599">
            <v>5149</v>
          </cell>
          <cell r="H599">
            <v>11854</v>
          </cell>
          <cell r="I599">
            <v>1</v>
          </cell>
        </row>
        <row r="600">
          <cell r="C600" t="str">
            <v>Tamara</v>
          </cell>
          <cell r="D600">
            <v>6627</v>
          </cell>
          <cell r="E600">
            <v>3749</v>
          </cell>
          <cell r="F600">
            <v>3058</v>
          </cell>
          <cell r="G600">
            <v>1367</v>
          </cell>
          <cell r="H600">
            <v>1174</v>
          </cell>
          <cell r="I600">
            <v>0</v>
          </cell>
        </row>
        <row r="601">
          <cell r="C601" t="str">
            <v>Puerto Salgar</v>
          </cell>
          <cell r="D601">
            <v>17333</v>
          </cell>
          <cell r="E601">
            <v>11399</v>
          </cell>
          <cell r="F601">
            <v>9298</v>
          </cell>
          <cell r="G601">
            <v>2266</v>
          </cell>
          <cell r="H601">
            <v>4597</v>
          </cell>
          <cell r="I601">
            <v>0</v>
          </cell>
        </row>
        <row r="602">
          <cell r="C602" t="str">
            <v>Trujillo</v>
          </cell>
          <cell r="D602">
            <v>19084</v>
          </cell>
          <cell r="E602">
            <v>13810</v>
          </cell>
          <cell r="F602">
            <v>10809</v>
          </cell>
          <cell r="G602">
            <v>1912</v>
          </cell>
          <cell r="H602">
            <v>3296</v>
          </cell>
          <cell r="I602">
            <v>1</v>
          </cell>
        </row>
        <row r="603">
          <cell r="C603" t="str">
            <v>Cajica</v>
          </cell>
          <cell r="D603">
            <v>96678</v>
          </cell>
          <cell r="E603">
            <v>60050</v>
          </cell>
          <cell r="F603">
            <v>52171</v>
          </cell>
          <cell r="G603">
            <v>12180</v>
          </cell>
          <cell r="H603">
            <v>32523</v>
          </cell>
          <cell r="I603">
            <v>22</v>
          </cell>
        </row>
        <row r="604">
          <cell r="C604" t="str">
            <v>San Carlos</v>
          </cell>
          <cell r="D604">
            <v>16056</v>
          </cell>
          <cell r="E604">
            <v>11442</v>
          </cell>
          <cell r="F604">
            <v>8827</v>
          </cell>
          <cell r="G604">
            <v>1859</v>
          </cell>
          <cell r="H604">
            <v>2704</v>
          </cell>
          <cell r="I604">
            <v>3</v>
          </cell>
        </row>
        <row r="605">
          <cell r="C605" t="str">
            <v>Santa Barbara de Pinto</v>
          </cell>
          <cell r="D605">
            <v>11470</v>
          </cell>
          <cell r="E605">
            <v>6058</v>
          </cell>
          <cell r="F605">
            <v>4808</v>
          </cell>
          <cell r="G605">
            <v>2825</v>
          </cell>
          <cell r="H605">
            <v>2120</v>
          </cell>
          <cell r="I605">
            <v>0</v>
          </cell>
        </row>
        <row r="606">
          <cell r="C606" t="str">
            <v>Marinilla</v>
          </cell>
          <cell r="D606">
            <v>68960</v>
          </cell>
          <cell r="E606">
            <v>46881</v>
          </cell>
          <cell r="F606">
            <v>39192</v>
          </cell>
          <cell r="G606">
            <v>6691</v>
          </cell>
          <cell r="H606">
            <v>13526</v>
          </cell>
          <cell r="I606">
            <v>2</v>
          </cell>
        </row>
        <row r="607">
          <cell r="C607" t="str">
            <v>Monterrey</v>
          </cell>
          <cell r="D607">
            <v>18175</v>
          </cell>
          <cell r="E607">
            <v>11406</v>
          </cell>
          <cell r="F607">
            <v>9569</v>
          </cell>
          <cell r="G607">
            <v>2519</v>
          </cell>
          <cell r="H607">
            <v>3333</v>
          </cell>
          <cell r="I607">
            <v>0</v>
          </cell>
        </row>
        <row r="608">
          <cell r="C608" t="str">
            <v>La Argentina</v>
          </cell>
          <cell r="D608">
            <v>13272</v>
          </cell>
          <cell r="E608">
            <v>7194</v>
          </cell>
          <cell r="F608">
            <v>6072</v>
          </cell>
          <cell r="G608">
            <v>2751</v>
          </cell>
          <cell r="H608">
            <v>2333</v>
          </cell>
          <cell r="I608">
            <v>2</v>
          </cell>
        </row>
        <row r="609">
          <cell r="C609" t="str">
            <v>Chaparral</v>
          </cell>
          <cell r="D609">
            <v>50889</v>
          </cell>
          <cell r="E609">
            <v>31017</v>
          </cell>
          <cell r="F609">
            <v>22111</v>
          </cell>
          <cell r="G609">
            <v>11716</v>
          </cell>
          <cell r="H609">
            <v>10514</v>
          </cell>
          <cell r="I609">
            <v>0</v>
          </cell>
        </row>
        <row r="610">
          <cell r="C610" t="str">
            <v>Barichara</v>
          </cell>
          <cell r="D610">
            <v>10935</v>
          </cell>
          <cell r="E610">
            <v>6852</v>
          </cell>
          <cell r="F610">
            <v>5755</v>
          </cell>
          <cell r="G610">
            <v>1511</v>
          </cell>
          <cell r="H610">
            <v>2600</v>
          </cell>
          <cell r="I610">
            <v>0</v>
          </cell>
        </row>
        <row r="611">
          <cell r="C611" t="str">
            <v>Chima</v>
          </cell>
          <cell r="D611">
            <v>18051</v>
          </cell>
          <cell r="E611">
            <v>10595</v>
          </cell>
          <cell r="F611">
            <v>9717</v>
          </cell>
          <cell r="G611">
            <v>2277</v>
          </cell>
          <cell r="H611">
            <v>4298</v>
          </cell>
          <cell r="I611">
            <v>0</v>
          </cell>
        </row>
        <row r="612">
          <cell r="C612" t="str">
            <v>Caparrapi</v>
          </cell>
          <cell r="D612">
            <v>13506</v>
          </cell>
          <cell r="E612">
            <v>8568</v>
          </cell>
          <cell r="F612">
            <v>7290</v>
          </cell>
          <cell r="G612">
            <v>1683</v>
          </cell>
          <cell r="H612">
            <v>2384</v>
          </cell>
          <cell r="I612">
            <v>35</v>
          </cell>
        </row>
        <row r="613">
          <cell r="C613" t="str">
            <v>Cucutilla</v>
          </cell>
          <cell r="D613">
            <v>8591</v>
          </cell>
          <cell r="E613">
            <v>3993</v>
          </cell>
          <cell r="F613">
            <v>3547</v>
          </cell>
          <cell r="G613">
            <v>2150</v>
          </cell>
          <cell r="H613">
            <v>1738</v>
          </cell>
          <cell r="I613">
            <v>2</v>
          </cell>
        </row>
        <row r="614">
          <cell r="C614" t="str">
            <v>Agrado</v>
          </cell>
          <cell r="D614">
            <v>9010</v>
          </cell>
          <cell r="E614">
            <v>4608</v>
          </cell>
          <cell r="F614">
            <v>3339</v>
          </cell>
          <cell r="G614">
            <v>2633</v>
          </cell>
          <cell r="H614">
            <v>1324</v>
          </cell>
          <cell r="I614">
            <v>0</v>
          </cell>
        </row>
        <row r="615">
          <cell r="C615" t="str">
            <v>La Primavera</v>
          </cell>
          <cell r="D615">
            <v>9743</v>
          </cell>
          <cell r="E615">
            <v>6389</v>
          </cell>
          <cell r="F615">
            <v>4155</v>
          </cell>
          <cell r="G615">
            <v>2299</v>
          </cell>
          <cell r="H615">
            <v>1903</v>
          </cell>
          <cell r="I615">
            <v>0</v>
          </cell>
        </row>
        <row r="616">
          <cell r="C616" t="str">
            <v>Villanueva</v>
          </cell>
          <cell r="D616">
            <v>29902</v>
          </cell>
          <cell r="E616">
            <v>19023</v>
          </cell>
          <cell r="F616">
            <v>14696</v>
          </cell>
          <cell r="G616">
            <v>5109</v>
          </cell>
          <cell r="H616">
            <v>4457</v>
          </cell>
          <cell r="I616">
            <v>0</v>
          </cell>
        </row>
        <row r="617">
          <cell r="C617" t="str">
            <v>Sutatenza</v>
          </cell>
          <cell r="D617">
            <v>4252</v>
          </cell>
          <cell r="E617">
            <v>2524</v>
          </cell>
          <cell r="F617">
            <v>2306</v>
          </cell>
          <cell r="G617">
            <v>509</v>
          </cell>
          <cell r="H617">
            <v>1022</v>
          </cell>
          <cell r="I617">
            <v>0</v>
          </cell>
        </row>
        <row r="618">
          <cell r="C618" t="str">
            <v>Villapinzon</v>
          </cell>
          <cell r="D618">
            <v>19165</v>
          </cell>
          <cell r="E618">
            <v>11769</v>
          </cell>
          <cell r="F618">
            <v>10318</v>
          </cell>
          <cell r="G618">
            <v>2359</v>
          </cell>
          <cell r="H618">
            <v>2695</v>
          </cell>
          <cell r="I618">
            <v>1</v>
          </cell>
        </row>
        <row r="619">
          <cell r="C619" t="str">
            <v>Puli</v>
          </cell>
          <cell r="D619">
            <v>3575</v>
          </cell>
          <cell r="E619">
            <v>1966</v>
          </cell>
          <cell r="F619">
            <v>1522</v>
          </cell>
          <cell r="G619">
            <v>836</v>
          </cell>
          <cell r="H619">
            <v>764</v>
          </cell>
          <cell r="I619">
            <v>5</v>
          </cell>
        </row>
        <row r="620">
          <cell r="C620" t="str">
            <v>San Luis de Since</v>
          </cell>
          <cell r="D620">
            <v>32343</v>
          </cell>
          <cell r="E620">
            <v>20407</v>
          </cell>
          <cell r="F620">
            <v>16798</v>
          </cell>
          <cell r="G620">
            <v>4528</v>
          </cell>
          <cell r="H620">
            <v>3154</v>
          </cell>
          <cell r="I620">
            <v>0</v>
          </cell>
        </row>
        <row r="621">
          <cell r="C621" t="str">
            <v>Facatativa</v>
          </cell>
          <cell r="D621">
            <v>162205</v>
          </cell>
          <cell r="E621">
            <v>105865</v>
          </cell>
          <cell r="F621">
            <v>89962</v>
          </cell>
          <cell r="G621">
            <v>16988</v>
          </cell>
          <cell r="H621">
            <v>36494</v>
          </cell>
          <cell r="I621">
            <v>11</v>
          </cell>
        </row>
        <row r="622">
          <cell r="C622" t="str">
            <v>Puerto Lopez</v>
          </cell>
          <cell r="D622">
            <v>30563</v>
          </cell>
          <cell r="E622">
            <v>20807</v>
          </cell>
          <cell r="F622">
            <v>16529</v>
          </cell>
          <cell r="G622">
            <v>3601</v>
          </cell>
          <cell r="H622">
            <v>5218</v>
          </cell>
          <cell r="I622">
            <v>1</v>
          </cell>
        </row>
        <row r="623">
          <cell r="C623" t="str">
            <v>Albania</v>
          </cell>
          <cell r="D623">
            <v>4442</v>
          </cell>
          <cell r="E623">
            <v>2527</v>
          </cell>
          <cell r="F623">
            <v>2196</v>
          </cell>
          <cell r="G623">
            <v>728</v>
          </cell>
          <cell r="H623">
            <v>919</v>
          </cell>
          <cell r="I623">
            <v>0</v>
          </cell>
        </row>
        <row r="624">
          <cell r="C624" t="str">
            <v>Palmas del Socorro</v>
          </cell>
          <cell r="D624">
            <v>2655</v>
          </cell>
          <cell r="E624">
            <v>1339</v>
          </cell>
          <cell r="F624">
            <v>1254</v>
          </cell>
          <cell r="G624">
            <v>493</v>
          </cell>
          <cell r="H624">
            <v>88</v>
          </cell>
          <cell r="I624">
            <v>0</v>
          </cell>
        </row>
        <row r="625">
          <cell r="C625" t="str">
            <v>Sabanagrande</v>
          </cell>
          <cell r="D625">
            <v>35720</v>
          </cell>
          <cell r="E625">
            <v>24502</v>
          </cell>
          <cell r="F625">
            <v>21047</v>
          </cell>
          <cell r="G625">
            <v>2455</v>
          </cell>
          <cell r="H625">
            <v>7314</v>
          </cell>
          <cell r="I625">
            <v>167</v>
          </cell>
        </row>
        <row r="626">
          <cell r="C626" t="str">
            <v>Pinchote</v>
          </cell>
          <cell r="D626">
            <v>5445</v>
          </cell>
          <cell r="E626">
            <v>3512</v>
          </cell>
          <cell r="F626">
            <v>2705</v>
          </cell>
          <cell r="G626">
            <v>877</v>
          </cell>
          <cell r="H626">
            <v>932</v>
          </cell>
          <cell r="I626">
            <v>0</v>
          </cell>
        </row>
        <row r="627">
          <cell r="C627" t="str">
            <v>Cotorra</v>
          </cell>
          <cell r="D627">
            <v>19712</v>
          </cell>
          <cell r="E627">
            <v>12788</v>
          </cell>
          <cell r="F627">
            <v>10195</v>
          </cell>
          <cell r="G627">
            <v>2767</v>
          </cell>
          <cell r="H627">
            <v>2817</v>
          </cell>
          <cell r="I627">
            <v>0</v>
          </cell>
        </row>
        <row r="628">
          <cell r="C628" t="str">
            <v>Silvania</v>
          </cell>
          <cell r="D628">
            <v>24422</v>
          </cell>
          <cell r="E628">
            <v>15055</v>
          </cell>
          <cell r="F628">
            <v>12008</v>
          </cell>
          <cell r="G628">
            <v>4024</v>
          </cell>
          <cell r="H628">
            <v>6037</v>
          </cell>
          <cell r="I628">
            <v>0</v>
          </cell>
        </row>
        <row r="629">
          <cell r="C629" t="str">
            <v>Anserma</v>
          </cell>
          <cell r="D629">
            <v>37005</v>
          </cell>
          <cell r="E629">
            <v>23992</v>
          </cell>
          <cell r="F629">
            <v>21574</v>
          </cell>
          <cell r="G629">
            <v>2705</v>
          </cell>
          <cell r="H629">
            <v>7062</v>
          </cell>
          <cell r="I629">
            <v>0</v>
          </cell>
        </row>
        <row r="630">
          <cell r="C630" t="str">
            <v>Mesetas</v>
          </cell>
          <cell r="D630">
            <v>10516</v>
          </cell>
          <cell r="E630">
            <v>4766</v>
          </cell>
          <cell r="F630">
            <v>3683</v>
          </cell>
          <cell r="G630">
            <v>3214</v>
          </cell>
          <cell r="H630">
            <v>1689</v>
          </cell>
          <cell r="I630">
            <v>0</v>
          </cell>
        </row>
        <row r="631">
          <cell r="C631" t="str">
            <v>Choconta</v>
          </cell>
          <cell r="D631">
            <v>23163</v>
          </cell>
          <cell r="E631">
            <v>15863</v>
          </cell>
          <cell r="F631">
            <v>12619</v>
          </cell>
          <cell r="G631">
            <v>2564</v>
          </cell>
          <cell r="H631">
            <v>3904</v>
          </cell>
          <cell r="I631">
            <v>7</v>
          </cell>
        </row>
        <row r="632">
          <cell r="C632" t="str">
            <v>Funes</v>
          </cell>
          <cell r="D632">
            <v>7133</v>
          </cell>
          <cell r="E632">
            <v>3851</v>
          </cell>
          <cell r="F632">
            <v>3410</v>
          </cell>
          <cell r="G632">
            <v>1263</v>
          </cell>
          <cell r="H632">
            <v>1481</v>
          </cell>
          <cell r="I632">
            <v>0</v>
          </cell>
        </row>
        <row r="633">
          <cell r="C633" t="str">
            <v>Pensilvania</v>
          </cell>
          <cell r="D633">
            <v>19924</v>
          </cell>
          <cell r="E633">
            <v>15607</v>
          </cell>
          <cell r="F633">
            <v>12631</v>
          </cell>
          <cell r="G633">
            <v>412</v>
          </cell>
          <cell r="H633">
            <v>3152</v>
          </cell>
          <cell r="I633">
            <v>1</v>
          </cell>
        </row>
        <row r="634">
          <cell r="C634" t="str">
            <v>Zambrano</v>
          </cell>
          <cell r="D634">
            <v>12502</v>
          </cell>
          <cell r="E634">
            <v>7439</v>
          </cell>
          <cell r="F634">
            <v>5629</v>
          </cell>
          <cell r="G634">
            <v>2554</v>
          </cell>
          <cell r="H634">
            <v>2830</v>
          </cell>
          <cell r="I634">
            <v>0</v>
          </cell>
        </row>
        <row r="635">
          <cell r="C635" t="str">
            <v>Viterbo</v>
          </cell>
          <cell r="D635">
            <v>12963</v>
          </cell>
          <cell r="E635">
            <v>10824</v>
          </cell>
          <cell r="F635">
            <v>7877</v>
          </cell>
          <cell r="G635">
            <v>605</v>
          </cell>
          <cell r="H635">
            <v>3222</v>
          </cell>
          <cell r="I635">
            <v>0</v>
          </cell>
        </row>
        <row r="636">
          <cell r="C636" t="str">
            <v>Titiribi</v>
          </cell>
          <cell r="D636">
            <v>10885</v>
          </cell>
          <cell r="E636">
            <v>5261</v>
          </cell>
          <cell r="F636">
            <v>4665</v>
          </cell>
          <cell r="G636">
            <v>2455</v>
          </cell>
          <cell r="H636">
            <v>2366</v>
          </cell>
          <cell r="I636">
            <v>0</v>
          </cell>
        </row>
        <row r="637">
          <cell r="C637" t="str">
            <v>Floridablanca</v>
          </cell>
          <cell r="D637">
            <v>311365</v>
          </cell>
          <cell r="E637">
            <v>203057</v>
          </cell>
          <cell r="F637">
            <v>174599</v>
          </cell>
          <cell r="G637">
            <v>29068</v>
          </cell>
          <cell r="H637">
            <v>63307</v>
          </cell>
          <cell r="I637">
            <v>1</v>
          </cell>
        </row>
        <row r="638">
          <cell r="C638" t="str">
            <v>Ariguani</v>
          </cell>
          <cell r="D638">
            <v>32281</v>
          </cell>
          <cell r="E638">
            <v>23059</v>
          </cell>
          <cell r="F638">
            <v>19100</v>
          </cell>
          <cell r="G638">
            <v>1977</v>
          </cell>
          <cell r="H638">
            <v>4991</v>
          </cell>
          <cell r="I638">
            <v>0</v>
          </cell>
        </row>
        <row r="639">
          <cell r="C639" t="str">
            <v>Zarzal</v>
          </cell>
          <cell r="D639">
            <v>42635</v>
          </cell>
          <cell r="E639">
            <v>29756</v>
          </cell>
          <cell r="F639">
            <v>24601</v>
          </cell>
          <cell r="G639">
            <v>3212</v>
          </cell>
          <cell r="H639">
            <v>7969</v>
          </cell>
          <cell r="I639">
            <v>1</v>
          </cell>
        </row>
        <row r="640">
          <cell r="C640" t="str">
            <v>Macanal</v>
          </cell>
          <cell r="D640">
            <v>5108</v>
          </cell>
          <cell r="E640">
            <v>2433</v>
          </cell>
          <cell r="F640">
            <v>2434</v>
          </cell>
          <cell r="G640">
            <v>895</v>
          </cell>
          <cell r="H640">
            <v>1173</v>
          </cell>
          <cell r="I640">
            <v>0</v>
          </cell>
        </row>
        <row r="641">
          <cell r="C641" t="str">
            <v>Galapa</v>
          </cell>
          <cell r="D641">
            <v>68235</v>
          </cell>
          <cell r="E641">
            <v>43347</v>
          </cell>
          <cell r="F641">
            <v>35579</v>
          </cell>
          <cell r="G641">
            <v>8795</v>
          </cell>
          <cell r="H641">
            <v>9772</v>
          </cell>
          <cell r="I641">
            <v>0</v>
          </cell>
        </row>
        <row r="642">
          <cell r="C642" t="str">
            <v>Tocancipa</v>
          </cell>
          <cell r="D642">
            <v>47539</v>
          </cell>
          <cell r="E642">
            <v>28050</v>
          </cell>
          <cell r="F642">
            <v>24275</v>
          </cell>
          <cell r="G642">
            <v>6636</v>
          </cell>
          <cell r="H642">
            <v>10441</v>
          </cell>
          <cell r="I642">
            <v>4</v>
          </cell>
        </row>
        <row r="643">
          <cell r="C643" t="str">
            <v>San Jose del Guaviare</v>
          </cell>
          <cell r="D643">
            <v>57004</v>
          </cell>
          <cell r="E643">
            <v>37898</v>
          </cell>
          <cell r="F643">
            <v>25653</v>
          </cell>
          <cell r="G643">
            <v>11384</v>
          </cell>
          <cell r="H643">
            <v>9098</v>
          </cell>
          <cell r="I643">
            <v>0</v>
          </cell>
        </row>
        <row r="644">
          <cell r="C644" t="str">
            <v>Arjona</v>
          </cell>
          <cell r="D644">
            <v>74819</v>
          </cell>
          <cell r="E644">
            <v>48374</v>
          </cell>
          <cell r="F644">
            <v>41158</v>
          </cell>
          <cell r="G644">
            <v>7450</v>
          </cell>
          <cell r="H644">
            <v>10559</v>
          </cell>
          <cell r="I644">
            <v>0</v>
          </cell>
        </row>
        <row r="645">
          <cell r="C645" t="str">
            <v>Hatillo de Loba</v>
          </cell>
          <cell r="D645">
            <v>13204</v>
          </cell>
          <cell r="E645">
            <v>7849</v>
          </cell>
          <cell r="F645">
            <v>6346</v>
          </cell>
          <cell r="G645">
            <v>2231</v>
          </cell>
          <cell r="H645">
            <v>2068</v>
          </cell>
          <cell r="I645">
            <v>0</v>
          </cell>
        </row>
        <row r="646">
          <cell r="C646" t="str">
            <v>Villa de San Diego de Ubate</v>
          </cell>
          <cell r="D646">
            <v>48774</v>
          </cell>
          <cell r="E646">
            <v>30954</v>
          </cell>
          <cell r="F646">
            <v>24482</v>
          </cell>
          <cell r="G646">
            <v>7195</v>
          </cell>
          <cell r="H646">
            <v>11305</v>
          </cell>
          <cell r="I646">
            <v>1</v>
          </cell>
        </row>
        <row r="647">
          <cell r="C647" t="str">
            <v>Garzon</v>
          </cell>
          <cell r="D647">
            <v>74758</v>
          </cell>
          <cell r="E647">
            <v>53844</v>
          </cell>
          <cell r="F647">
            <v>40465</v>
          </cell>
          <cell r="G647">
            <v>8061</v>
          </cell>
          <cell r="H647">
            <v>14551</v>
          </cell>
          <cell r="I647">
            <v>18</v>
          </cell>
        </row>
        <row r="648">
          <cell r="C648" t="str">
            <v>Recetor</v>
          </cell>
          <cell r="D648">
            <v>1813</v>
          </cell>
          <cell r="E648">
            <v>836</v>
          </cell>
          <cell r="F648">
            <v>814</v>
          </cell>
          <cell r="G648">
            <v>362</v>
          </cell>
          <cell r="H648">
            <v>438</v>
          </cell>
          <cell r="I648">
            <v>0</v>
          </cell>
        </row>
        <row r="649">
          <cell r="C649" t="str">
            <v>San Antonio del Tequendama</v>
          </cell>
          <cell r="D649">
            <v>13339</v>
          </cell>
          <cell r="E649">
            <v>8385</v>
          </cell>
          <cell r="F649">
            <v>7079</v>
          </cell>
          <cell r="G649">
            <v>1573</v>
          </cell>
          <cell r="H649">
            <v>3458</v>
          </cell>
          <cell r="I649">
            <v>0</v>
          </cell>
        </row>
        <row r="650">
          <cell r="C650" t="str">
            <v>Concordia</v>
          </cell>
          <cell r="D650">
            <v>22024</v>
          </cell>
          <cell r="E650">
            <v>13802</v>
          </cell>
          <cell r="F650">
            <v>12363</v>
          </cell>
          <cell r="G650">
            <v>1909</v>
          </cell>
          <cell r="H650">
            <v>4468</v>
          </cell>
          <cell r="I650">
            <v>0</v>
          </cell>
        </row>
        <row r="651">
          <cell r="C651" t="str">
            <v>Ansermanuevo</v>
          </cell>
          <cell r="D651">
            <v>17409</v>
          </cell>
          <cell r="E651">
            <v>12683</v>
          </cell>
          <cell r="F651">
            <v>10249</v>
          </cell>
          <cell r="G651">
            <v>1014</v>
          </cell>
          <cell r="H651">
            <v>3554</v>
          </cell>
          <cell r="I651">
            <v>1</v>
          </cell>
        </row>
        <row r="652">
          <cell r="C652" t="str">
            <v>Cerete</v>
          </cell>
          <cell r="D652">
            <v>109299</v>
          </cell>
          <cell r="E652">
            <v>71287</v>
          </cell>
          <cell r="F652">
            <v>58112</v>
          </cell>
          <cell r="G652">
            <v>12522</v>
          </cell>
          <cell r="H652">
            <v>18221</v>
          </cell>
          <cell r="I652">
            <v>0</v>
          </cell>
        </row>
        <row r="653">
          <cell r="C653" t="str">
            <v>Los Palmitos</v>
          </cell>
          <cell r="D653">
            <v>24213</v>
          </cell>
          <cell r="E653">
            <v>15493</v>
          </cell>
          <cell r="F653">
            <v>12650</v>
          </cell>
          <cell r="G653">
            <v>2975</v>
          </cell>
          <cell r="H653">
            <v>3022</v>
          </cell>
          <cell r="I653">
            <v>0</v>
          </cell>
        </row>
        <row r="654">
          <cell r="C654" t="str">
            <v>Valparaiso</v>
          </cell>
          <cell r="D654">
            <v>6572</v>
          </cell>
          <cell r="E654">
            <v>3264</v>
          </cell>
          <cell r="F654">
            <v>2788</v>
          </cell>
          <cell r="G654">
            <v>1449</v>
          </cell>
          <cell r="H654">
            <v>1709</v>
          </cell>
          <cell r="I654">
            <v>0</v>
          </cell>
        </row>
        <row r="655">
          <cell r="C655" t="str">
            <v>Angostura</v>
          </cell>
          <cell r="D655">
            <v>11715</v>
          </cell>
          <cell r="E655">
            <v>6169</v>
          </cell>
          <cell r="F655">
            <v>5170</v>
          </cell>
          <cell r="G655">
            <v>2382</v>
          </cell>
          <cell r="H655">
            <v>2272</v>
          </cell>
          <cell r="I655">
            <v>0</v>
          </cell>
        </row>
        <row r="656">
          <cell r="C656" t="str">
            <v>San Martin de Loba</v>
          </cell>
          <cell r="D656">
            <v>15114</v>
          </cell>
          <cell r="E656">
            <v>8407</v>
          </cell>
          <cell r="F656">
            <v>6504</v>
          </cell>
          <cell r="G656">
            <v>3217</v>
          </cell>
          <cell r="H656">
            <v>2730</v>
          </cell>
          <cell r="I656">
            <v>0</v>
          </cell>
        </row>
        <row r="657">
          <cell r="C657" t="str">
            <v>Gachancipa</v>
          </cell>
          <cell r="D657">
            <v>20150</v>
          </cell>
          <cell r="E657">
            <v>12168</v>
          </cell>
          <cell r="F657">
            <v>9628</v>
          </cell>
          <cell r="G657">
            <v>3329</v>
          </cell>
          <cell r="H657">
            <v>4843</v>
          </cell>
          <cell r="I657">
            <v>39</v>
          </cell>
        </row>
        <row r="658">
          <cell r="C658" t="str">
            <v>Guachucal</v>
          </cell>
          <cell r="D658">
            <v>19334</v>
          </cell>
          <cell r="E658">
            <v>12583</v>
          </cell>
          <cell r="F658">
            <v>11243</v>
          </cell>
          <cell r="G658">
            <v>1184</v>
          </cell>
          <cell r="H658">
            <v>3103</v>
          </cell>
          <cell r="I658">
            <v>0</v>
          </cell>
        </row>
        <row r="659">
          <cell r="C659" t="str">
            <v>Mogotes</v>
          </cell>
          <cell r="D659">
            <v>10765</v>
          </cell>
          <cell r="E659">
            <v>7288</v>
          </cell>
          <cell r="F659">
            <v>5547</v>
          </cell>
          <cell r="G659">
            <v>1369</v>
          </cell>
          <cell r="H659">
            <v>1031</v>
          </cell>
          <cell r="I659">
            <v>0</v>
          </cell>
        </row>
        <row r="660">
          <cell r="C660" t="str">
            <v>Barranca de Upia</v>
          </cell>
          <cell r="D660">
            <v>6632</v>
          </cell>
          <cell r="E660">
            <v>3871</v>
          </cell>
          <cell r="F660">
            <v>2730</v>
          </cell>
          <cell r="G660">
            <v>1524</v>
          </cell>
          <cell r="H660">
            <v>871</v>
          </cell>
          <cell r="I660">
            <v>14</v>
          </cell>
        </row>
        <row r="661">
          <cell r="C661" t="str">
            <v>Quibdo</v>
          </cell>
          <cell r="D661">
            <v>131886</v>
          </cell>
          <cell r="E661">
            <v>80662</v>
          </cell>
          <cell r="F661">
            <v>54056</v>
          </cell>
          <cell r="G661">
            <v>30477</v>
          </cell>
          <cell r="H661">
            <v>14607</v>
          </cell>
          <cell r="I661">
            <v>0</v>
          </cell>
        </row>
        <row r="662">
          <cell r="C662" t="str">
            <v>Sopetran</v>
          </cell>
          <cell r="D662">
            <v>15753</v>
          </cell>
          <cell r="E662">
            <v>10288</v>
          </cell>
          <cell r="F662">
            <v>8817</v>
          </cell>
          <cell r="G662">
            <v>1271</v>
          </cell>
          <cell r="H662">
            <v>3594</v>
          </cell>
          <cell r="I662">
            <v>0</v>
          </cell>
        </row>
        <row r="663">
          <cell r="C663" t="str">
            <v>Urrao</v>
          </cell>
          <cell r="D663">
            <v>31355</v>
          </cell>
          <cell r="E663">
            <v>20177</v>
          </cell>
          <cell r="F663">
            <v>16237</v>
          </cell>
          <cell r="G663">
            <v>3816</v>
          </cell>
          <cell r="H663">
            <v>4218</v>
          </cell>
          <cell r="I663">
            <v>1</v>
          </cell>
        </row>
        <row r="664">
          <cell r="C664" t="str">
            <v>Salento</v>
          </cell>
          <cell r="D664">
            <v>9644</v>
          </cell>
          <cell r="E664">
            <v>6203</v>
          </cell>
          <cell r="F664">
            <v>4765</v>
          </cell>
          <cell r="G664">
            <v>1400</v>
          </cell>
          <cell r="H664">
            <v>2135</v>
          </cell>
          <cell r="I664">
            <v>0</v>
          </cell>
        </row>
        <row r="665">
          <cell r="C665" t="str">
            <v>Encino</v>
          </cell>
          <cell r="D665">
            <v>2612</v>
          </cell>
          <cell r="E665">
            <v>1469</v>
          </cell>
          <cell r="F665">
            <v>1268</v>
          </cell>
          <cell r="G665">
            <v>400</v>
          </cell>
          <cell r="H665">
            <v>596</v>
          </cell>
          <cell r="I665">
            <v>0</v>
          </cell>
        </row>
        <row r="666">
          <cell r="C666" t="str">
            <v>Gramalote</v>
          </cell>
          <cell r="D666">
            <v>7799</v>
          </cell>
          <cell r="E666">
            <v>3253</v>
          </cell>
          <cell r="F666">
            <v>2538</v>
          </cell>
          <cell r="G666">
            <v>2437</v>
          </cell>
          <cell r="H666">
            <v>1035</v>
          </cell>
          <cell r="I666">
            <v>0</v>
          </cell>
        </row>
        <row r="667">
          <cell r="C667" t="str">
            <v>Sabanalarga</v>
          </cell>
          <cell r="D667">
            <v>9422</v>
          </cell>
          <cell r="E667">
            <v>4838</v>
          </cell>
          <cell r="F667">
            <v>3966</v>
          </cell>
          <cell r="G667">
            <v>2026</v>
          </cell>
          <cell r="H667">
            <v>2278</v>
          </cell>
          <cell r="I667">
            <v>0</v>
          </cell>
        </row>
        <row r="668">
          <cell r="C668" t="str">
            <v>Chameza</v>
          </cell>
          <cell r="D668">
            <v>2659</v>
          </cell>
          <cell r="E668">
            <v>1320</v>
          </cell>
          <cell r="F668">
            <v>1210</v>
          </cell>
          <cell r="G668">
            <v>480</v>
          </cell>
          <cell r="H668">
            <v>608</v>
          </cell>
          <cell r="I668">
            <v>0</v>
          </cell>
        </row>
        <row r="669">
          <cell r="C669" t="str">
            <v>Cartago</v>
          </cell>
          <cell r="D669">
            <v>138042</v>
          </cell>
          <cell r="E669">
            <v>90390</v>
          </cell>
          <cell r="F669">
            <v>75970</v>
          </cell>
          <cell r="G669">
            <v>11721</v>
          </cell>
          <cell r="H669">
            <v>29800</v>
          </cell>
          <cell r="I669">
            <v>5</v>
          </cell>
        </row>
        <row r="670">
          <cell r="C670" t="str">
            <v>La Dorada</v>
          </cell>
          <cell r="D670">
            <v>74655</v>
          </cell>
          <cell r="E670">
            <v>52708</v>
          </cell>
          <cell r="F670">
            <v>41306</v>
          </cell>
          <cell r="G670">
            <v>6086</v>
          </cell>
          <cell r="H670">
            <v>19018</v>
          </cell>
          <cell r="I670">
            <v>0</v>
          </cell>
        </row>
        <row r="671">
          <cell r="C671" t="str">
            <v>Villa del Rosario</v>
          </cell>
          <cell r="D671">
            <v>112798</v>
          </cell>
          <cell r="E671">
            <v>83621</v>
          </cell>
          <cell r="F671">
            <v>64409</v>
          </cell>
          <cell r="G671">
            <v>7147</v>
          </cell>
          <cell r="H671">
            <v>22008</v>
          </cell>
          <cell r="I671">
            <v>14</v>
          </cell>
        </row>
        <row r="672">
          <cell r="C672" t="str">
            <v>Chachagüi</v>
          </cell>
          <cell r="D672">
            <v>15299</v>
          </cell>
          <cell r="E672">
            <v>9890</v>
          </cell>
          <cell r="F672">
            <v>8463</v>
          </cell>
          <cell r="G672">
            <v>1236</v>
          </cell>
          <cell r="H672">
            <v>3644</v>
          </cell>
          <cell r="I672">
            <v>0</v>
          </cell>
        </row>
        <row r="673">
          <cell r="C673" t="str">
            <v>Simacota</v>
          </cell>
          <cell r="D673">
            <v>10339</v>
          </cell>
          <cell r="E673">
            <v>5811</v>
          </cell>
          <cell r="F673">
            <v>5026</v>
          </cell>
          <cell r="G673">
            <v>1525</v>
          </cell>
          <cell r="H673">
            <v>1948</v>
          </cell>
          <cell r="I673">
            <v>0</v>
          </cell>
        </row>
        <row r="674">
          <cell r="C674" t="str">
            <v>Manzanares</v>
          </cell>
          <cell r="D674">
            <v>17946</v>
          </cell>
          <cell r="E674">
            <v>12862</v>
          </cell>
          <cell r="F674">
            <v>11021</v>
          </cell>
          <cell r="G674">
            <v>348</v>
          </cell>
          <cell r="H674">
            <v>3106</v>
          </cell>
          <cell r="I674">
            <v>0</v>
          </cell>
        </row>
        <row r="675">
          <cell r="C675" t="str">
            <v>Cantagallo</v>
          </cell>
          <cell r="D675">
            <v>8824</v>
          </cell>
          <cell r="E675">
            <v>4905</v>
          </cell>
          <cell r="F675">
            <v>3776</v>
          </cell>
          <cell r="G675">
            <v>1814</v>
          </cell>
          <cell r="H675">
            <v>2100</v>
          </cell>
          <cell r="I675">
            <v>0</v>
          </cell>
        </row>
        <row r="676">
          <cell r="C676" t="str">
            <v>Agustin Codazzi</v>
          </cell>
          <cell r="D676">
            <v>66019</v>
          </cell>
          <cell r="E676">
            <v>36978</v>
          </cell>
          <cell r="F676">
            <v>24387</v>
          </cell>
          <cell r="G676">
            <v>17434</v>
          </cell>
          <cell r="H676">
            <v>8703</v>
          </cell>
          <cell r="I676">
            <v>0</v>
          </cell>
        </row>
        <row r="677">
          <cell r="C677" t="str">
            <v>La Cumbre</v>
          </cell>
          <cell r="D677">
            <v>16598</v>
          </cell>
          <cell r="E677">
            <v>10371</v>
          </cell>
          <cell r="F677">
            <v>9231</v>
          </cell>
          <cell r="G677">
            <v>1269</v>
          </cell>
          <cell r="H677">
            <v>2885</v>
          </cell>
          <cell r="I677">
            <v>1</v>
          </cell>
        </row>
        <row r="678">
          <cell r="C678" t="str">
            <v>Gomez Plata</v>
          </cell>
          <cell r="D678">
            <v>10075</v>
          </cell>
          <cell r="E678">
            <v>5165</v>
          </cell>
          <cell r="F678">
            <v>4236</v>
          </cell>
          <cell r="G678">
            <v>2132</v>
          </cell>
          <cell r="H678">
            <v>2969</v>
          </cell>
          <cell r="I678">
            <v>63</v>
          </cell>
        </row>
        <row r="679">
          <cell r="C679" t="str">
            <v>Sabanas de San Angel</v>
          </cell>
          <cell r="D679">
            <v>16984</v>
          </cell>
          <cell r="E679">
            <v>10315</v>
          </cell>
          <cell r="F679">
            <v>8322</v>
          </cell>
          <cell r="G679">
            <v>2411</v>
          </cell>
          <cell r="H679">
            <v>2673</v>
          </cell>
          <cell r="I679">
            <v>0</v>
          </cell>
        </row>
        <row r="680">
          <cell r="C680" t="str">
            <v>Valledupar</v>
          </cell>
          <cell r="D680">
            <v>544134</v>
          </cell>
          <cell r="E680">
            <v>362422</v>
          </cell>
          <cell r="F680">
            <v>279020</v>
          </cell>
          <cell r="G680">
            <v>64387</v>
          </cell>
          <cell r="H680">
            <v>99046</v>
          </cell>
          <cell r="I680">
            <v>23</v>
          </cell>
        </row>
        <row r="681">
          <cell r="C681" t="str">
            <v>Hatonuevo</v>
          </cell>
          <cell r="D681">
            <v>22539</v>
          </cell>
          <cell r="E681">
            <v>13612</v>
          </cell>
          <cell r="F681">
            <v>10526</v>
          </cell>
          <cell r="G681">
            <v>3698</v>
          </cell>
          <cell r="H681">
            <v>3556</v>
          </cell>
          <cell r="I681">
            <v>0</v>
          </cell>
        </row>
        <row r="682">
          <cell r="C682" t="str">
            <v>Coloso</v>
          </cell>
          <cell r="D682">
            <v>8852</v>
          </cell>
          <cell r="E682">
            <v>4953</v>
          </cell>
          <cell r="F682">
            <v>3528</v>
          </cell>
          <cell r="G682">
            <v>2058</v>
          </cell>
          <cell r="H682">
            <v>1020</v>
          </cell>
          <cell r="I682">
            <v>0</v>
          </cell>
        </row>
        <row r="683">
          <cell r="C683" t="str">
            <v>La Playa</v>
          </cell>
          <cell r="D683">
            <v>8112</v>
          </cell>
          <cell r="E683">
            <v>4699</v>
          </cell>
          <cell r="F683">
            <v>3725</v>
          </cell>
          <cell r="G683">
            <v>1393</v>
          </cell>
          <cell r="H683">
            <v>1439</v>
          </cell>
          <cell r="I683">
            <v>2</v>
          </cell>
        </row>
        <row r="684">
          <cell r="C684" t="str">
            <v>La Salina</v>
          </cell>
          <cell r="D684">
            <v>1382</v>
          </cell>
          <cell r="E684">
            <v>897</v>
          </cell>
          <cell r="F684">
            <v>829</v>
          </cell>
          <cell r="G684">
            <v>42</v>
          </cell>
          <cell r="H684">
            <v>451</v>
          </cell>
          <cell r="I684">
            <v>0</v>
          </cell>
        </row>
        <row r="685">
          <cell r="C685" t="str">
            <v>El Zulia</v>
          </cell>
          <cell r="D685">
            <v>29800</v>
          </cell>
          <cell r="E685">
            <v>23450</v>
          </cell>
          <cell r="F685">
            <v>16424</v>
          </cell>
          <cell r="G685">
            <v>2322</v>
          </cell>
          <cell r="H685">
            <v>3934</v>
          </cell>
          <cell r="I685">
            <v>5</v>
          </cell>
        </row>
        <row r="686">
          <cell r="C686" t="str">
            <v>Santacruz</v>
          </cell>
          <cell r="D686">
            <v>11074</v>
          </cell>
          <cell r="E686">
            <v>5088</v>
          </cell>
          <cell r="F686">
            <v>4285</v>
          </cell>
          <cell r="G686">
            <v>2681</v>
          </cell>
          <cell r="H686">
            <v>2092</v>
          </cell>
          <cell r="I686">
            <v>1</v>
          </cell>
        </row>
        <row r="687">
          <cell r="C687" t="str">
            <v>Ocamonte</v>
          </cell>
          <cell r="D687">
            <v>5874</v>
          </cell>
          <cell r="E687">
            <v>3607</v>
          </cell>
          <cell r="F687">
            <v>2863</v>
          </cell>
          <cell r="G687">
            <v>831</v>
          </cell>
          <cell r="H687">
            <v>668</v>
          </cell>
          <cell r="I687">
            <v>0</v>
          </cell>
        </row>
        <row r="688">
          <cell r="C688" t="str">
            <v>Paz de Ariporo</v>
          </cell>
          <cell r="D688">
            <v>37690</v>
          </cell>
          <cell r="E688">
            <v>16880</v>
          </cell>
          <cell r="F688">
            <v>12981</v>
          </cell>
          <cell r="G688">
            <v>10716</v>
          </cell>
          <cell r="H688">
            <v>6480</v>
          </cell>
          <cell r="I688">
            <v>0</v>
          </cell>
        </row>
        <row r="689">
          <cell r="C689" t="str">
            <v>Morroa</v>
          </cell>
          <cell r="D689">
            <v>16080</v>
          </cell>
          <cell r="E689">
            <v>9630</v>
          </cell>
          <cell r="F689">
            <v>6404</v>
          </cell>
          <cell r="G689">
            <v>3706</v>
          </cell>
          <cell r="H689">
            <v>1676</v>
          </cell>
          <cell r="I689">
            <v>0</v>
          </cell>
        </row>
        <row r="690">
          <cell r="C690" t="str">
            <v>Surata</v>
          </cell>
          <cell r="D690">
            <v>4031</v>
          </cell>
          <cell r="E690">
            <v>2108</v>
          </cell>
          <cell r="F690">
            <v>1895</v>
          </cell>
          <cell r="G690">
            <v>639</v>
          </cell>
          <cell r="H690">
            <v>487</v>
          </cell>
          <cell r="I690">
            <v>0</v>
          </cell>
        </row>
        <row r="691">
          <cell r="C691" t="str">
            <v>San Pedro</v>
          </cell>
          <cell r="D691">
            <v>19475</v>
          </cell>
          <cell r="E691">
            <v>14457</v>
          </cell>
          <cell r="F691">
            <v>10562</v>
          </cell>
          <cell r="G691">
            <v>1677</v>
          </cell>
          <cell r="H691">
            <v>2245</v>
          </cell>
          <cell r="I691">
            <v>0</v>
          </cell>
        </row>
        <row r="692">
          <cell r="C692" t="str">
            <v>Rio Quito</v>
          </cell>
          <cell r="D692">
            <v>8518</v>
          </cell>
          <cell r="E692">
            <v>3707</v>
          </cell>
          <cell r="F692">
            <v>2369</v>
          </cell>
          <cell r="G692">
            <v>2981</v>
          </cell>
          <cell r="H692">
            <v>1179</v>
          </cell>
          <cell r="I692">
            <v>0</v>
          </cell>
        </row>
        <row r="693">
          <cell r="C693" t="str">
            <v>Santiago de Tolu</v>
          </cell>
          <cell r="D693">
            <v>34587</v>
          </cell>
          <cell r="E693">
            <v>22362</v>
          </cell>
          <cell r="F693">
            <v>17588</v>
          </cell>
          <cell r="G693">
            <v>4133</v>
          </cell>
          <cell r="H693">
            <v>3770</v>
          </cell>
          <cell r="I693">
            <v>0</v>
          </cell>
        </row>
        <row r="694">
          <cell r="C694" t="str">
            <v>Sopo</v>
          </cell>
          <cell r="D694">
            <v>30157</v>
          </cell>
          <cell r="E694">
            <v>17562</v>
          </cell>
          <cell r="F694">
            <v>15095</v>
          </cell>
          <cell r="G694">
            <v>3816</v>
          </cell>
          <cell r="H694">
            <v>7201</v>
          </cell>
          <cell r="I694">
            <v>0</v>
          </cell>
        </row>
        <row r="695">
          <cell r="C695" t="str">
            <v>San Antonio</v>
          </cell>
          <cell r="D695">
            <v>12605</v>
          </cell>
          <cell r="E695">
            <v>5975</v>
          </cell>
          <cell r="F695">
            <v>4288</v>
          </cell>
          <cell r="G695">
            <v>3611</v>
          </cell>
          <cell r="H695">
            <v>1824</v>
          </cell>
          <cell r="I695">
            <v>0</v>
          </cell>
        </row>
        <row r="696">
          <cell r="C696" t="str">
            <v>Cordoba</v>
          </cell>
          <cell r="D696">
            <v>16714</v>
          </cell>
          <cell r="E696">
            <v>9833</v>
          </cell>
          <cell r="F696">
            <v>8055</v>
          </cell>
          <cell r="G696">
            <v>2417</v>
          </cell>
          <cell r="H696">
            <v>2025</v>
          </cell>
          <cell r="I696">
            <v>0</v>
          </cell>
        </row>
        <row r="697">
          <cell r="C697" t="str">
            <v>Cota</v>
          </cell>
          <cell r="D697">
            <v>38469</v>
          </cell>
          <cell r="E697">
            <v>23551</v>
          </cell>
          <cell r="F697">
            <v>19072</v>
          </cell>
          <cell r="G697">
            <v>5006</v>
          </cell>
          <cell r="H697">
            <v>8073</v>
          </cell>
          <cell r="I697">
            <v>38</v>
          </cell>
        </row>
        <row r="698">
          <cell r="C698" t="str">
            <v>San Jacinto del Cauca</v>
          </cell>
          <cell r="D698">
            <v>10800</v>
          </cell>
          <cell r="E698">
            <v>5713</v>
          </cell>
          <cell r="F698">
            <v>4261</v>
          </cell>
          <cell r="G698">
            <v>2495</v>
          </cell>
          <cell r="H698">
            <v>2016</v>
          </cell>
          <cell r="I698">
            <v>0</v>
          </cell>
        </row>
        <row r="699">
          <cell r="C699" t="str">
            <v>Guasca</v>
          </cell>
          <cell r="D699">
            <v>17607</v>
          </cell>
          <cell r="E699">
            <v>10527</v>
          </cell>
          <cell r="F699">
            <v>8521</v>
          </cell>
          <cell r="G699">
            <v>2491</v>
          </cell>
          <cell r="H699">
            <v>3608</v>
          </cell>
          <cell r="I699">
            <v>1</v>
          </cell>
        </row>
        <row r="700">
          <cell r="C700" t="str">
            <v>Moñitos</v>
          </cell>
          <cell r="D700">
            <v>30837</v>
          </cell>
          <cell r="E700">
            <v>18643</v>
          </cell>
          <cell r="F700">
            <v>14916</v>
          </cell>
          <cell r="G700">
            <v>4367</v>
          </cell>
          <cell r="H700">
            <v>7426</v>
          </cell>
          <cell r="I700">
            <v>0</v>
          </cell>
        </row>
        <row r="701">
          <cell r="C701" t="str">
            <v>Anzoategui</v>
          </cell>
          <cell r="D701">
            <v>10034</v>
          </cell>
          <cell r="E701">
            <v>6730</v>
          </cell>
          <cell r="F701">
            <v>4766</v>
          </cell>
          <cell r="G701">
            <v>1508</v>
          </cell>
          <cell r="H701">
            <v>1458</v>
          </cell>
          <cell r="I701">
            <v>0</v>
          </cell>
        </row>
        <row r="702">
          <cell r="C702" t="str">
            <v>Suesca</v>
          </cell>
          <cell r="D702">
            <v>19485</v>
          </cell>
          <cell r="E702">
            <v>11994</v>
          </cell>
          <cell r="F702">
            <v>10116</v>
          </cell>
          <cell r="G702">
            <v>2066</v>
          </cell>
          <cell r="H702">
            <v>4183</v>
          </cell>
          <cell r="I702">
            <v>4</v>
          </cell>
        </row>
        <row r="703">
          <cell r="C703" t="str">
            <v>Tame</v>
          </cell>
          <cell r="D703">
            <v>50138</v>
          </cell>
          <cell r="E703">
            <v>28002</v>
          </cell>
          <cell r="F703">
            <v>22570</v>
          </cell>
          <cell r="G703">
            <v>8766</v>
          </cell>
          <cell r="H703">
            <v>5599</v>
          </cell>
          <cell r="I703">
            <v>3</v>
          </cell>
        </row>
        <row r="704">
          <cell r="C704" t="str">
            <v>Chiriguana</v>
          </cell>
          <cell r="D704">
            <v>30248</v>
          </cell>
          <cell r="E704">
            <v>18412</v>
          </cell>
          <cell r="F704">
            <v>14253</v>
          </cell>
          <cell r="G704">
            <v>4643</v>
          </cell>
          <cell r="H704">
            <v>4588</v>
          </cell>
          <cell r="I704">
            <v>0</v>
          </cell>
        </row>
        <row r="705">
          <cell r="C705" t="str">
            <v>Valencia</v>
          </cell>
          <cell r="D705">
            <v>36640</v>
          </cell>
          <cell r="E705">
            <v>22864</v>
          </cell>
          <cell r="F705">
            <v>16890</v>
          </cell>
          <cell r="G705">
            <v>5962</v>
          </cell>
          <cell r="H705">
            <v>5142</v>
          </cell>
          <cell r="I705">
            <v>0</v>
          </cell>
        </row>
        <row r="706">
          <cell r="C706" t="str">
            <v>Linares</v>
          </cell>
          <cell r="D706">
            <v>10010</v>
          </cell>
          <cell r="E706">
            <v>7386</v>
          </cell>
          <cell r="F706">
            <v>5085</v>
          </cell>
          <cell r="G706">
            <v>1155</v>
          </cell>
          <cell r="H706">
            <v>2145</v>
          </cell>
          <cell r="I706">
            <v>0</v>
          </cell>
        </row>
        <row r="707">
          <cell r="C707" t="str">
            <v>El Carmen de Viboral</v>
          </cell>
          <cell r="D707">
            <v>63564</v>
          </cell>
          <cell r="E707">
            <v>39353</v>
          </cell>
          <cell r="F707">
            <v>34526</v>
          </cell>
          <cell r="G707">
            <v>5068</v>
          </cell>
          <cell r="H707">
            <v>13932</v>
          </cell>
          <cell r="I707">
            <v>2</v>
          </cell>
        </row>
        <row r="708">
          <cell r="C708" t="str">
            <v>Malambo</v>
          </cell>
          <cell r="D708">
            <v>142095</v>
          </cell>
          <cell r="E708">
            <v>87457</v>
          </cell>
          <cell r="F708">
            <v>71512</v>
          </cell>
          <cell r="G708">
            <v>16940</v>
          </cell>
          <cell r="H708">
            <v>19199</v>
          </cell>
          <cell r="I708">
            <v>0</v>
          </cell>
        </row>
        <row r="709">
          <cell r="C709" t="str">
            <v>Santo Domingo</v>
          </cell>
          <cell r="D709">
            <v>12515</v>
          </cell>
          <cell r="E709">
            <v>5592</v>
          </cell>
          <cell r="F709">
            <v>4999</v>
          </cell>
          <cell r="G709">
            <v>2791</v>
          </cell>
          <cell r="H709">
            <v>3254</v>
          </cell>
          <cell r="I709">
            <v>0</v>
          </cell>
        </row>
        <row r="710">
          <cell r="C710" t="str">
            <v>Lejanias</v>
          </cell>
          <cell r="D710">
            <v>11254</v>
          </cell>
          <cell r="E710">
            <v>4809</v>
          </cell>
          <cell r="F710">
            <v>3803</v>
          </cell>
          <cell r="G710">
            <v>3198</v>
          </cell>
          <cell r="H710">
            <v>656</v>
          </cell>
          <cell r="I710">
            <v>1</v>
          </cell>
        </row>
        <row r="711">
          <cell r="C711" t="str">
            <v>San Carlos</v>
          </cell>
          <cell r="D711">
            <v>27591</v>
          </cell>
          <cell r="E711">
            <v>16412</v>
          </cell>
          <cell r="F711">
            <v>13997</v>
          </cell>
          <cell r="G711">
            <v>3161</v>
          </cell>
          <cell r="H711">
            <v>5014</v>
          </cell>
          <cell r="I711">
            <v>0</v>
          </cell>
        </row>
        <row r="712">
          <cell r="C712" t="str">
            <v>San Diego</v>
          </cell>
          <cell r="D712">
            <v>20895</v>
          </cell>
          <cell r="E712">
            <v>13966</v>
          </cell>
          <cell r="F712">
            <v>10634</v>
          </cell>
          <cell r="G712">
            <v>2355</v>
          </cell>
          <cell r="H712">
            <v>2805</v>
          </cell>
          <cell r="I712">
            <v>0</v>
          </cell>
        </row>
        <row r="713">
          <cell r="C713" t="str">
            <v>El Cerrito</v>
          </cell>
          <cell r="D713">
            <v>57441</v>
          </cell>
          <cell r="E713">
            <v>36155</v>
          </cell>
          <cell r="F713">
            <v>30420</v>
          </cell>
          <cell r="G713">
            <v>5256</v>
          </cell>
          <cell r="H713">
            <v>11475</v>
          </cell>
          <cell r="I713">
            <v>0</v>
          </cell>
        </row>
        <row r="714">
          <cell r="C714" t="str">
            <v>La Union</v>
          </cell>
          <cell r="D714">
            <v>31744</v>
          </cell>
          <cell r="E714">
            <v>19845</v>
          </cell>
          <cell r="F714">
            <v>16419</v>
          </cell>
          <cell r="G714">
            <v>3295</v>
          </cell>
          <cell r="H714">
            <v>3957</v>
          </cell>
          <cell r="I714">
            <v>1</v>
          </cell>
        </row>
        <row r="715">
          <cell r="C715" t="str">
            <v>Aracataca</v>
          </cell>
          <cell r="D715">
            <v>42128</v>
          </cell>
          <cell r="E715">
            <v>25311</v>
          </cell>
          <cell r="F715">
            <v>18083</v>
          </cell>
          <cell r="G715">
            <v>8077</v>
          </cell>
          <cell r="H715">
            <v>7000</v>
          </cell>
          <cell r="I715">
            <v>17</v>
          </cell>
        </row>
        <row r="716">
          <cell r="C716" t="str">
            <v>Yali</v>
          </cell>
          <cell r="D716">
            <v>7800</v>
          </cell>
          <cell r="E716">
            <v>3853</v>
          </cell>
          <cell r="F716">
            <v>2720</v>
          </cell>
          <cell r="G716">
            <v>2116</v>
          </cell>
          <cell r="H716">
            <v>1781</v>
          </cell>
          <cell r="I716">
            <v>0</v>
          </cell>
        </row>
        <row r="717">
          <cell r="C717" t="str">
            <v>El Santuario</v>
          </cell>
          <cell r="D717">
            <v>37173</v>
          </cell>
          <cell r="E717">
            <v>23700</v>
          </cell>
          <cell r="F717">
            <v>19783</v>
          </cell>
          <cell r="G717">
            <v>3260</v>
          </cell>
          <cell r="H717">
            <v>6489</v>
          </cell>
          <cell r="I717">
            <v>0</v>
          </cell>
        </row>
        <row r="718">
          <cell r="C718" t="str">
            <v>Tibasosa</v>
          </cell>
          <cell r="D718">
            <v>13493</v>
          </cell>
          <cell r="E718">
            <v>8877</v>
          </cell>
          <cell r="F718">
            <v>7803</v>
          </cell>
          <cell r="G718">
            <v>561</v>
          </cell>
          <cell r="H718">
            <v>2436</v>
          </cell>
          <cell r="I718">
            <v>2</v>
          </cell>
        </row>
        <row r="719">
          <cell r="C719" t="str">
            <v>Corozal</v>
          </cell>
          <cell r="D719">
            <v>71843</v>
          </cell>
          <cell r="E719">
            <v>46696</v>
          </cell>
          <cell r="F719">
            <v>39232</v>
          </cell>
          <cell r="G719">
            <v>5289</v>
          </cell>
          <cell r="H719">
            <v>11346</v>
          </cell>
          <cell r="I719">
            <v>0</v>
          </cell>
        </row>
        <row r="720">
          <cell r="C720" t="str">
            <v>Barranco de Loba</v>
          </cell>
          <cell r="D720">
            <v>15402</v>
          </cell>
          <cell r="E720">
            <v>8893</v>
          </cell>
          <cell r="F720">
            <v>6256</v>
          </cell>
          <cell r="G720">
            <v>3283</v>
          </cell>
          <cell r="H720">
            <v>2311</v>
          </cell>
          <cell r="I720">
            <v>0</v>
          </cell>
        </row>
        <row r="721">
          <cell r="C721" t="str">
            <v>Guadalajara de Buga</v>
          </cell>
          <cell r="D721">
            <v>129639</v>
          </cell>
          <cell r="E721">
            <v>74989</v>
          </cell>
          <cell r="F721">
            <v>65483</v>
          </cell>
          <cell r="G721">
            <v>14758</v>
          </cell>
          <cell r="H721">
            <v>27715</v>
          </cell>
          <cell r="I721">
            <v>22</v>
          </cell>
        </row>
        <row r="722">
          <cell r="C722" t="str">
            <v>Tiquisio</v>
          </cell>
          <cell r="D722">
            <v>19315</v>
          </cell>
          <cell r="E722">
            <v>11527</v>
          </cell>
          <cell r="F722">
            <v>8363</v>
          </cell>
          <cell r="G722">
            <v>3579</v>
          </cell>
          <cell r="H722">
            <v>2777</v>
          </cell>
          <cell r="I722">
            <v>0</v>
          </cell>
        </row>
        <row r="723">
          <cell r="C723" t="str">
            <v>San Juan de Arama</v>
          </cell>
          <cell r="D723">
            <v>8938</v>
          </cell>
          <cell r="E723">
            <v>4363</v>
          </cell>
          <cell r="F723">
            <v>3228</v>
          </cell>
          <cell r="G723">
            <v>2285</v>
          </cell>
          <cell r="H723">
            <v>1588</v>
          </cell>
          <cell r="I723">
            <v>8</v>
          </cell>
        </row>
        <row r="724">
          <cell r="C724" t="str">
            <v>Fuente de Oro</v>
          </cell>
          <cell r="D724">
            <v>12491</v>
          </cell>
          <cell r="E724">
            <v>6102</v>
          </cell>
          <cell r="F724">
            <v>4500</v>
          </cell>
          <cell r="G724">
            <v>3199</v>
          </cell>
          <cell r="H724">
            <v>2074</v>
          </cell>
          <cell r="I724">
            <v>12</v>
          </cell>
        </row>
        <row r="725">
          <cell r="C725" t="str">
            <v>San Lorenzo</v>
          </cell>
          <cell r="D725">
            <v>18395</v>
          </cell>
          <cell r="E725">
            <v>11884</v>
          </cell>
          <cell r="F725">
            <v>10419</v>
          </cell>
          <cell r="G725">
            <v>902</v>
          </cell>
          <cell r="H725">
            <v>3529</v>
          </cell>
          <cell r="I725">
            <v>14</v>
          </cell>
        </row>
        <row r="726">
          <cell r="C726" t="str">
            <v>Palmar de Varela</v>
          </cell>
          <cell r="D726">
            <v>31594</v>
          </cell>
          <cell r="E726">
            <v>21387</v>
          </cell>
          <cell r="F726">
            <v>17952</v>
          </cell>
          <cell r="G726">
            <v>1488</v>
          </cell>
          <cell r="H726">
            <v>6236</v>
          </cell>
          <cell r="I726">
            <v>0</v>
          </cell>
        </row>
        <row r="727">
          <cell r="C727" t="str">
            <v>El Copey</v>
          </cell>
          <cell r="D727">
            <v>32307</v>
          </cell>
          <cell r="E727">
            <v>20271</v>
          </cell>
          <cell r="F727">
            <v>15053</v>
          </cell>
          <cell r="G727">
            <v>4820</v>
          </cell>
          <cell r="H727">
            <v>3412</v>
          </cell>
          <cell r="I727">
            <v>0</v>
          </cell>
        </row>
        <row r="728">
          <cell r="C728" t="str">
            <v>Padilla</v>
          </cell>
          <cell r="D728">
            <v>10072</v>
          </cell>
          <cell r="E728">
            <v>4956</v>
          </cell>
          <cell r="F728">
            <v>3686</v>
          </cell>
          <cell r="G728">
            <v>2506</v>
          </cell>
          <cell r="H728">
            <v>1118</v>
          </cell>
          <cell r="I728">
            <v>0</v>
          </cell>
        </row>
        <row r="729">
          <cell r="C729" t="str">
            <v>Guamo</v>
          </cell>
          <cell r="D729">
            <v>32864</v>
          </cell>
          <cell r="E729">
            <v>21003</v>
          </cell>
          <cell r="F729">
            <v>16792</v>
          </cell>
          <cell r="G729">
            <v>3396</v>
          </cell>
          <cell r="H729">
            <v>5390</v>
          </cell>
          <cell r="I729">
            <v>1</v>
          </cell>
        </row>
        <row r="730">
          <cell r="C730" t="str">
            <v>Mompos</v>
          </cell>
          <cell r="D730">
            <v>47084</v>
          </cell>
          <cell r="E730">
            <v>31556</v>
          </cell>
          <cell r="F730">
            <v>23730</v>
          </cell>
          <cell r="G730">
            <v>5164</v>
          </cell>
          <cell r="H730">
            <v>7670</v>
          </cell>
          <cell r="I730">
            <v>0</v>
          </cell>
        </row>
        <row r="731">
          <cell r="C731" t="str">
            <v>El Guacamayo</v>
          </cell>
          <cell r="D731">
            <v>2108</v>
          </cell>
          <cell r="E731">
            <v>1346</v>
          </cell>
          <cell r="F731">
            <v>961</v>
          </cell>
          <cell r="G731">
            <v>332</v>
          </cell>
          <cell r="H731">
            <v>433</v>
          </cell>
          <cell r="I731">
            <v>0</v>
          </cell>
        </row>
        <row r="732">
          <cell r="C732" t="str">
            <v>Palmira</v>
          </cell>
          <cell r="D732">
            <v>356259</v>
          </cell>
          <cell r="E732">
            <v>213004</v>
          </cell>
          <cell r="F732">
            <v>190301</v>
          </cell>
          <cell r="G732">
            <v>28181</v>
          </cell>
          <cell r="H732">
            <v>72193</v>
          </cell>
          <cell r="I732">
            <v>36</v>
          </cell>
        </row>
        <row r="733">
          <cell r="C733" t="str">
            <v>Chitaga</v>
          </cell>
          <cell r="D733">
            <v>12564</v>
          </cell>
          <cell r="E733">
            <v>5167</v>
          </cell>
          <cell r="F733">
            <v>4285</v>
          </cell>
          <cell r="G733">
            <v>3417</v>
          </cell>
          <cell r="H733">
            <v>2025</v>
          </cell>
          <cell r="I733">
            <v>2</v>
          </cell>
        </row>
        <row r="734">
          <cell r="C734" t="str">
            <v>Guarne</v>
          </cell>
          <cell r="D734">
            <v>59073</v>
          </cell>
          <cell r="E734">
            <v>37063</v>
          </cell>
          <cell r="F734">
            <v>31366</v>
          </cell>
          <cell r="G734">
            <v>4844</v>
          </cell>
          <cell r="H734">
            <v>11961</v>
          </cell>
          <cell r="I734">
            <v>1</v>
          </cell>
        </row>
        <row r="735">
          <cell r="C735" t="str">
            <v>Curillo</v>
          </cell>
          <cell r="D735">
            <v>7854</v>
          </cell>
          <cell r="E735">
            <v>5685</v>
          </cell>
          <cell r="F735">
            <v>4188</v>
          </cell>
          <cell r="G735">
            <v>625</v>
          </cell>
          <cell r="H735">
            <v>1228</v>
          </cell>
          <cell r="I735">
            <v>0</v>
          </cell>
        </row>
        <row r="736">
          <cell r="C736" t="str">
            <v>Arenal</v>
          </cell>
          <cell r="D736">
            <v>7890</v>
          </cell>
          <cell r="E736">
            <v>4479</v>
          </cell>
          <cell r="F736">
            <v>2973</v>
          </cell>
          <cell r="G736">
            <v>1859</v>
          </cell>
          <cell r="H736">
            <v>1009</v>
          </cell>
          <cell r="I736">
            <v>0</v>
          </cell>
        </row>
        <row r="737">
          <cell r="C737" t="str">
            <v>Briceño</v>
          </cell>
          <cell r="D737">
            <v>8246</v>
          </cell>
          <cell r="E737">
            <v>4143</v>
          </cell>
          <cell r="F737">
            <v>3525</v>
          </cell>
          <cell r="G737">
            <v>1517</v>
          </cell>
          <cell r="H737">
            <v>1627</v>
          </cell>
          <cell r="I737">
            <v>0</v>
          </cell>
        </row>
        <row r="738">
          <cell r="C738" t="str">
            <v>Saladoblanco</v>
          </cell>
          <cell r="D738">
            <v>10654</v>
          </cell>
          <cell r="E738">
            <v>5316</v>
          </cell>
          <cell r="F738">
            <v>3211</v>
          </cell>
          <cell r="G738">
            <v>3300</v>
          </cell>
          <cell r="H738">
            <v>1078</v>
          </cell>
          <cell r="I738">
            <v>0</v>
          </cell>
        </row>
        <row r="739">
          <cell r="C739" t="str">
            <v>Cumbal</v>
          </cell>
          <cell r="D739">
            <v>37032</v>
          </cell>
          <cell r="E739">
            <v>19509</v>
          </cell>
          <cell r="F739">
            <v>16963</v>
          </cell>
          <cell r="G739">
            <v>5642</v>
          </cell>
          <cell r="H739">
            <v>6373</v>
          </cell>
          <cell r="I739">
            <v>7</v>
          </cell>
        </row>
        <row r="740">
          <cell r="C740" t="str">
            <v>San Pedro de Uraba</v>
          </cell>
          <cell r="D740">
            <v>32646</v>
          </cell>
          <cell r="E740">
            <v>20388</v>
          </cell>
          <cell r="F740">
            <v>14916</v>
          </cell>
          <cell r="G740">
            <v>4998</v>
          </cell>
          <cell r="H740">
            <v>3578</v>
          </cell>
          <cell r="I740">
            <v>0</v>
          </cell>
        </row>
        <row r="741">
          <cell r="C741" t="str">
            <v>Puebloviejo</v>
          </cell>
          <cell r="D741">
            <v>32688</v>
          </cell>
          <cell r="E741">
            <v>21581</v>
          </cell>
          <cell r="F741">
            <v>15103</v>
          </cell>
          <cell r="G741">
            <v>4804</v>
          </cell>
          <cell r="H741">
            <v>4723</v>
          </cell>
          <cell r="I741">
            <v>0</v>
          </cell>
        </row>
        <row r="742">
          <cell r="C742" t="str">
            <v>Coyaima</v>
          </cell>
          <cell r="D742">
            <v>22553</v>
          </cell>
          <cell r="E742">
            <v>15475</v>
          </cell>
          <cell r="F742">
            <v>11655</v>
          </cell>
          <cell r="G742">
            <v>2079</v>
          </cell>
          <cell r="H742">
            <v>2714</v>
          </cell>
          <cell r="I742">
            <v>0</v>
          </cell>
        </row>
        <row r="743">
          <cell r="C743" t="str">
            <v>Cubarral</v>
          </cell>
          <cell r="D743">
            <v>7126</v>
          </cell>
          <cell r="E743">
            <v>3120</v>
          </cell>
          <cell r="F743">
            <v>2660</v>
          </cell>
          <cell r="G743">
            <v>1679</v>
          </cell>
          <cell r="H743">
            <v>1106</v>
          </cell>
          <cell r="I743">
            <v>0</v>
          </cell>
        </row>
        <row r="744">
          <cell r="C744" t="str">
            <v>Arboletes</v>
          </cell>
          <cell r="D744">
            <v>30984</v>
          </cell>
          <cell r="E744">
            <v>19998</v>
          </cell>
          <cell r="F744">
            <v>15049</v>
          </cell>
          <cell r="G744">
            <v>3802</v>
          </cell>
          <cell r="H744">
            <v>4144</v>
          </cell>
          <cell r="I744">
            <v>0</v>
          </cell>
        </row>
        <row r="745">
          <cell r="C745" t="str">
            <v>San Pablo</v>
          </cell>
          <cell r="D745">
            <v>14789</v>
          </cell>
          <cell r="E745">
            <v>9456</v>
          </cell>
          <cell r="F745">
            <v>7631</v>
          </cell>
          <cell r="G745">
            <v>1365</v>
          </cell>
          <cell r="H745">
            <v>2286</v>
          </cell>
          <cell r="I745">
            <v>0</v>
          </cell>
        </row>
        <row r="746">
          <cell r="C746" t="str">
            <v>Sonson</v>
          </cell>
          <cell r="D746">
            <v>37193</v>
          </cell>
          <cell r="E746">
            <v>17610</v>
          </cell>
          <cell r="F746">
            <v>12745</v>
          </cell>
          <cell r="G746">
            <v>9798</v>
          </cell>
          <cell r="H746">
            <v>7861</v>
          </cell>
          <cell r="I746">
            <v>645</v>
          </cell>
        </row>
        <row r="747">
          <cell r="C747" t="str">
            <v>Montelibano</v>
          </cell>
          <cell r="D747">
            <v>86603</v>
          </cell>
          <cell r="E747">
            <v>49201</v>
          </cell>
          <cell r="F747">
            <v>36798</v>
          </cell>
          <cell r="G747">
            <v>15669</v>
          </cell>
          <cell r="H747">
            <v>11272</v>
          </cell>
          <cell r="I747">
            <v>7</v>
          </cell>
        </row>
        <row r="748">
          <cell r="C748" t="str">
            <v>Cienaga</v>
          </cell>
          <cell r="D748">
            <v>126245</v>
          </cell>
          <cell r="E748">
            <v>82561</v>
          </cell>
          <cell r="F748">
            <v>61513</v>
          </cell>
          <cell r="G748">
            <v>14946</v>
          </cell>
          <cell r="H748">
            <v>20285</v>
          </cell>
          <cell r="I748">
            <v>22</v>
          </cell>
        </row>
        <row r="749">
          <cell r="C749" t="str">
            <v>Bosconia</v>
          </cell>
          <cell r="D749">
            <v>44235</v>
          </cell>
          <cell r="E749">
            <v>26632</v>
          </cell>
          <cell r="F749">
            <v>18718</v>
          </cell>
          <cell r="G749">
            <v>8067</v>
          </cell>
          <cell r="H749">
            <v>3119</v>
          </cell>
          <cell r="I749">
            <v>0</v>
          </cell>
        </row>
        <row r="750">
          <cell r="C750" t="str">
            <v>Purisima</v>
          </cell>
          <cell r="D750">
            <v>17731</v>
          </cell>
          <cell r="E750">
            <v>10856</v>
          </cell>
          <cell r="F750">
            <v>8628</v>
          </cell>
          <cell r="G750">
            <v>2104</v>
          </cell>
          <cell r="H750">
            <v>3722</v>
          </cell>
          <cell r="I750">
            <v>0</v>
          </cell>
        </row>
        <row r="751">
          <cell r="C751" t="str">
            <v>Mariquita</v>
          </cell>
          <cell r="D751">
            <v>38448</v>
          </cell>
          <cell r="E751">
            <v>24548</v>
          </cell>
          <cell r="F751">
            <v>20807</v>
          </cell>
          <cell r="G751">
            <v>2460</v>
          </cell>
          <cell r="H751">
            <v>8777</v>
          </cell>
          <cell r="I751">
            <v>0</v>
          </cell>
        </row>
        <row r="752">
          <cell r="C752" t="str">
            <v>La Llanada</v>
          </cell>
          <cell r="D752">
            <v>6469</v>
          </cell>
          <cell r="E752">
            <v>4370</v>
          </cell>
          <cell r="F752">
            <v>2884</v>
          </cell>
          <cell r="G752">
            <v>1030</v>
          </cell>
          <cell r="H752">
            <v>934</v>
          </cell>
          <cell r="I752">
            <v>7</v>
          </cell>
        </row>
        <row r="753">
          <cell r="C753" t="str">
            <v>Atrato</v>
          </cell>
          <cell r="D753">
            <v>6259</v>
          </cell>
          <cell r="E753">
            <v>3996</v>
          </cell>
          <cell r="F753">
            <v>2800</v>
          </cell>
          <cell r="G753">
            <v>981</v>
          </cell>
          <cell r="H753">
            <v>1325</v>
          </cell>
          <cell r="I753">
            <v>0</v>
          </cell>
        </row>
        <row r="754">
          <cell r="C754" t="str">
            <v>Majagual</v>
          </cell>
          <cell r="D754">
            <v>38834</v>
          </cell>
          <cell r="E754">
            <v>19457</v>
          </cell>
          <cell r="F754">
            <v>14260</v>
          </cell>
          <cell r="G754">
            <v>9145</v>
          </cell>
          <cell r="H754">
            <v>5776</v>
          </cell>
          <cell r="I754">
            <v>0</v>
          </cell>
        </row>
        <row r="755">
          <cell r="C755" t="str">
            <v>El Playon</v>
          </cell>
          <cell r="D755">
            <v>14193</v>
          </cell>
          <cell r="E755">
            <v>9584</v>
          </cell>
          <cell r="F755">
            <v>7844</v>
          </cell>
          <cell r="G755">
            <v>708</v>
          </cell>
          <cell r="H755">
            <v>2664</v>
          </cell>
          <cell r="I755">
            <v>6</v>
          </cell>
        </row>
        <row r="756">
          <cell r="C756" t="str">
            <v>Itagui</v>
          </cell>
          <cell r="D756">
            <v>294551</v>
          </cell>
          <cell r="E756">
            <v>190849</v>
          </cell>
          <cell r="F756">
            <v>149153</v>
          </cell>
          <cell r="G756">
            <v>28299</v>
          </cell>
          <cell r="H756">
            <v>72533</v>
          </cell>
          <cell r="I756">
            <v>5</v>
          </cell>
        </row>
        <row r="757">
          <cell r="C757" t="str">
            <v>Funza</v>
          </cell>
          <cell r="D757">
            <v>109281</v>
          </cell>
          <cell r="E757">
            <v>67595</v>
          </cell>
          <cell r="F757">
            <v>53301</v>
          </cell>
          <cell r="G757">
            <v>12518</v>
          </cell>
          <cell r="H757">
            <v>18622</v>
          </cell>
          <cell r="I757">
            <v>0</v>
          </cell>
        </row>
        <row r="758">
          <cell r="C758" t="str">
            <v>San Roque</v>
          </cell>
          <cell r="D758">
            <v>21932</v>
          </cell>
          <cell r="E758">
            <v>14061</v>
          </cell>
          <cell r="F758">
            <v>11704</v>
          </cell>
          <cell r="G758">
            <v>1503</v>
          </cell>
          <cell r="H758">
            <v>4846</v>
          </cell>
          <cell r="I758">
            <v>0</v>
          </cell>
        </row>
        <row r="759">
          <cell r="C759" t="str">
            <v>Puerto Triunfo</v>
          </cell>
          <cell r="D759">
            <v>19268</v>
          </cell>
          <cell r="E759">
            <v>10689</v>
          </cell>
          <cell r="F759">
            <v>8827</v>
          </cell>
          <cell r="G759">
            <v>2769</v>
          </cell>
          <cell r="H759">
            <v>3311</v>
          </cell>
          <cell r="I759">
            <v>0</v>
          </cell>
        </row>
        <row r="760">
          <cell r="C760" t="str">
            <v>Sibate</v>
          </cell>
          <cell r="D760">
            <v>38114</v>
          </cell>
          <cell r="E760">
            <v>21878</v>
          </cell>
          <cell r="F760">
            <v>18055</v>
          </cell>
          <cell r="G760">
            <v>4851</v>
          </cell>
          <cell r="H760">
            <v>7604</v>
          </cell>
          <cell r="I760">
            <v>1</v>
          </cell>
        </row>
        <row r="761">
          <cell r="C761" t="str">
            <v>La Apartada</v>
          </cell>
          <cell r="D761">
            <v>15342</v>
          </cell>
          <cell r="E761">
            <v>9745</v>
          </cell>
          <cell r="F761">
            <v>7177</v>
          </cell>
          <cell r="G761">
            <v>2038</v>
          </cell>
          <cell r="H761">
            <v>2006</v>
          </cell>
          <cell r="I761">
            <v>0</v>
          </cell>
        </row>
        <row r="762">
          <cell r="C762" t="str">
            <v>Orocue</v>
          </cell>
          <cell r="D762">
            <v>12768</v>
          </cell>
          <cell r="E762">
            <v>5681</v>
          </cell>
          <cell r="F762">
            <v>4334</v>
          </cell>
          <cell r="G762">
            <v>3334</v>
          </cell>
          <cell r="H762">
            <v>2191</v>
          </cell>
          <cell r="I762">
            <v>0</v>
          </cell>
        </row>
        <row r="763">
          <cell r="C763" t="str">
            <v>Ocaña</v>
          </cell>
          <cell r="D763">
            <v>131103</v>
          </cell>
          <cell r="E763">
            <v>81565</v>
          </cell>
          <cell r="F763">
            <v>67524</v>
          </cell>
          <cell r="G763">
            <v>11207</v>
          </cell>
          <cell r="H763">
            <v>25683</v>
          </cell>
          <cell r="I763">
            <v>10</v>
          </cell>
        </row>
        <row r="764">
          <cell r="C764" t="str">
            <v>El Reten</v>
          </cell>
          <cell r="D764">
            <v>21379</v>
          </cell>
          <cell r="E764">
            <v>15464</v>
          </cell>
          <cell r="F764">
            <v>11198</v>
          </cell>
          <cell r="G764">
            <v>1637</v>
          </cell>
          <cell r="H764">
            <v>2219</v>
          </cell>
          <cell r="I764">
            <v>23</v>
          </cell>
        </row>
        <row r="765">
          <cell r="C765" t="str">
            <v>Buritica</v>
          </cell>
          <cell r="D765">
            <v>9783</v>
          </cell>
          <cell r="E765">
            <v>4587</v>
          </cell>
          <cell r="F765">
            <v>3235</v>
          </cell>
          <cell r="G765">
            <v>2638</v>
          </cell>
          <cell r="H765">
            <v>1227</v>
          </cell>
          <cell r="I765">
            <v>0</v>
          </cell>
        </row>
        <row r="766">
          <cell r="C766" t="str">
            <v>San Francisco</v>
          </cell>
          <cell r="D766">
            <v>12314</v>
          </cell>
          <cell r="E766">
            <v>6717</v>
          </cell>
          <cell r="F766">
            <v>5637</v>
          </cell>
          <cell r="G766">
            <v>1740</v>
          </cell>
          <cell r="H766">
            <v>3065</v>
          </cell>
          <cell r="I766">
            <v>4</v>
          </cell>
        </row>
        <row r="767">
          <cell r="C767" t="str">
            <v>San Jeronimo</v>
          </cell>
          <cell r="D767">
            <v>16268</v>
          </cell>
          <cell r="E767">
            <v>10307</v>
          </cell>
          <cell r="F767">
            <v>8159</v>
          </cell>
          <cell r="G767">
            <v>1570</v>
          </cell>
          <cell r="H767">
            <v>3540</v>
          </cell>
          <cell r="I767">
            <v>0</v>
          </cell>
        </row>
        <row r="768">
          <cell r="C768" t="str">
            <v>San Fernando</v>
          </cell>
          <cell r="D768">
            <v>13215</v>
          </cell>
          <cell r="E768">
            <v>6683</v>
          </cell>
          <cell r="F768">
            <v>5287</v>
          </cell>
          <cell r="G768">
            <v>2607</v>
          </cell>
          <cell r="H768">
            <v>2685</v>
          </cell>
          <cell r="I768">
            <v>0</v>
          </cell>
        </row>
        <row r="769">
          <cell r="C769" t="str">
            <v>Sahagun</v>
          </cell>
          <cell r="D769">
            <v>111135</v>
          </cell>
          <cell r="E769">
            <v>71223</v>
          </cell>
          <cell r="F769">
            <v>55665</v>
          </cell>
          <cell r="G769">
            <v>10699</v>
          </cell>
          <cell r="H769">
            <v>13632</v>
          </cell>
          <cell r="I769">
            <v>0</v>
          </cell>
        </row>
        <row r="770">
          <cell r="C770" t="str">
            <v>Samaniego</v>
          </cell>
          <cell r="D770">
            <v>27735</v>
          </cell>
          <cell r="E770">
            <v>14252</v>
          </cell>
          <cell r="F770">
            <v>10514</v>
          </cell>
          <cell r="G770">
            <v>6039</v>
          </cell>
          <cell r="H770">
            <v>2912</v>
          </cell>
          <cell r="I770">
            <v>0</v>
          </cell>
        </row>
        <row r="771">
          <cell r="C771" t="str">
            <v>Mallama</v>
          </cell>
          <cell r="D771">
            <v>8944</v>
          </cell>
          <cell r="E771">
            <v>4904</v>
          </cell>
          <cell r="F771">
            <v>4043</v>
          </cell>
          <cell r="G771">
            <v>1288</v>
          </cell>
          <cell r="H771">
            <v>1608</v>
          </cell>
          <cell r="I771">
            <v>0</v>
          </cell>
        </row>
        <row r="772">
          <cell r="C772" t="str">
            <v>San Onofre</v>
          </cell>
          <cell r="D772">
            <v>51813</v>
          </cell>
          <cell r="E772">
            <v>28257</v>
          </cell>
          <cell r="F772">
            <v>19810</v>
          </cell>
          <cell r="G772">
            <v>11062</v>
          </cell>
          <cell r="H772">
            <v>7177</v>
          </cell>
          <cell r="I772">
            <v>0</v>
          </cell>
        </row>
        <row r="773">
          <cell r="C773" t="str">
            <v>Restrepo</v>
          </cell>
          <cell r="D773">
            <v>18812</v>
          </cell>
          <cell r="E773">
            <v>12350</v>
          </cell>
          <cell r="F773">
            <v>10170</v>
          </cell>
          <cell r="G773">
            <v>1031</v>
          </cell>
          <cell r="H773">
            <v>3762</v>
          </cell>
          <cell r="I773">
            <v>0</v>
          </cell>
        </row>
        <row r="774">
          <cell r="C774" t="str">
            <v>Momil</v>
          </cell>
          <cell r="D774">
            <v>20285</v>
          </cell>
          <cell r="E774">
            <v>11342</v>
          </cell>
          <cell r="F774">
            <v>9516</v>
          </cell>
          <cell r="G774">
            <v>2557</v>
          </cell>
          <cell r="H774">
            <v>3086</v>
          </cell>
          <cell r="I774">
            <v>0</v>
          </cell>
        </row>
        <row r="775">
          <cell r="C775" t="str">
            <v>La Guadalupe (ANM)</v>
          </cell>
          <cell r="D775">
            <v>298</v>
          </cell>
          <cell r="E775">
            <v>189</v>
          </cell>
          <cell r="F775">
            <v>27</v>
          </cell>
          <cell r="G775">
            <v>150</v>
          </cell>
          <cell r="H775">
            <v>0</v>
          </cell>
          <cell r="I775">
            <v>0</v>
          </cell>
        </row>
        <row r="776">
          <cell r="C776" t="str">
            <v>Granada</v>
          </cell>
          <cell r="D776">
            <v>9915</v>
          </cell>
          <cell r="E776">
            <v>5154</v>
          </cell>
          <cell r="F776">
            <v>4241</v>
          </cell>
          <cell r="G776">
            <v>1641</v>
          </cell>
          <cell r="H776">
            <v>1574</v>
          </cell>
          <cell r="I776">
            <v>1</v>
          </cell>
        </row>
        <row r="777">
          <cell r="C777" t="str">
            <v>Cordoba</v>
          </cell>
          <cell r="D777">
            <v>15474</v>
          </cell>
          <cell r="E777">
            <v>10211</v>
          </cell>
          <cell r="F777">
            <v>8420</v>
          </cell>
          <cell r="G777">
            <v>759</v>
          </cell>
          <cell r="H777">
            <v>2109</v>
          </cell>
          <cell r="I777">
            <v>2</v>
          </cell>
        </row>
        <row r="778">
          <cell r="C778" t="str">
            <v>Fredonia</v>
          </cell>
          <cell r="D778">
            <v>25138</v>
          </cell>
          <cell r="E778">
            <v>15512</v>
          </cell>
          <cell r="F778">
            <v>13837</v>
          </cell>
          <cell r="G778">
            <v>1068</v>
          </cell>
          <cell r="H778">
            <v>5886</v>
          </cell>
          <cell r="I778">
            <v>0</v>
          </cell>
        </row>
        <row r="779">
          <cell r="C779" t="str">
            <v>Fortul</v>
          </cell>
          <cell r="D779">
            <v>20629</v>
          </cell>
          <cell r="E779">
            <v>10979</v>
          </cell>
          <cell r="F779">
            <v>9362</v>
          </cell>
          <cell r="G779">
            <v>2858</v>
          </cell>
          <cell r="H779">
            <v>2046</v>
          </cell>
          <cell r="I779">
            <v>0</v>
          </cell>
        </row>
        <row r="780">
          <cell r="C780" t="str">
            <v>Santa Ana</v>
          </cell>
          <cell r="D780">
            <v>26475</v>
          </cell>
          <cell r="E780">
            <v>15173</v>
          </cell>
          <cell r="F780">
            <v>13135</v>
          </cell>
          <cell r="G780">
            <v>2547</v>
          </cell>
          <cell r="H780">
            <v>4381</v>
          </cell>
          <cell r="I780">
            <v>12</v>
          </cell>
        </row>
        <row r="781">
          <cell r="C781" t="str">
            <v>Sampues</v>
          </cell>
          <cell r="D781">
            <v>49501</v>
          </cell>
          <cell r="E781">
            <v>32263</v>
          </cell>
          <cell r="F781">
            <v>25085</v>
          </cell>
          <cell r="G781">
            <v>4229</v>
          </cell>
          <cell r="H781">
            <v>5072</v>
          </cell>
          <cell r="I781">
            <v>0</v>
          </cell>
        </row>
        <row r="782">
          <cell r="C782" t="str">
            <v>Roldanillo</v>
          </cell>
          <cell r="D782">
            <v>36984</v>
          </cell>
          <cell r="E782">
            <v>23653</v>
          </cell>
          <cell r="F782">
            <v>19155</v>
          </cell>
          <cell r="G782">
            <v>2712</v>
          </cell>
          <cell r="H782">
            <v>5637</v>
          </cell>
          <cell r="I782">
            <v>0</v>
          </cell>
        </row>
        <row r="783">
          <cell r="C783" t="str">
            <v>Taminango</v>
          </cell>
          <cell r="D783">
            <v>17877</v>
          </cell>
          <cell r="E783">
            <v>12263</v>
          </cell>
          <cell r="F783">
            <v>9507</v>
          </cell>
          <cell r="G783">
            <v>1059</v>
          </cell>
          <cell r="H783">
            <v>2000</v>
          </cell>
          <cell r="I783">
            <v>4</v>
          </cell>
        </row>
        <row r="784">
          <cell r="C784" t="str">
            <v>Planadas</v>
          </cell>
          <cell r="D784">
            <v>25871</v>
          </cell>
          <cell r="E784">
            <v>12982</v>
          </cell>
          <cell r="F784">
            <v>8782</v>
          </cell>
          <cell r="G784">
            <v>6457</v>
          </cell>
          <cell r="H784">
            <v>2670</v>
          </cell>
          <cell r="I784">
            <v>0</v>
          </cell>
        </row>
        <row r="785">
          <cell r="C785" t="str">
            <v>Nunchia</v>
          </cell>
          <cell r="D785">
            <v>8793</v>
          </cell>
          <cell r="E785">
            <v>4539</v>
          </cell>
          <cell r="F785">
            <v>3268</v>
          </cell>
          <cell r="G785">
            <v>1911</v>
          </cell>
          <cell r="H785">
            <v>1180</v>
          </cell>
          <cell r="I785">
            <v>0</v>
          </cell>
        </row>
        <row r="786">
          <cell r="C786" t="str">
            <v>Barbosa</v>
          </cell>
          <cell r="D786">
            <v>33021</v>
          </cell>
          <cell r="E786">
            <v>23134</v>
          </cell>
          <cell r="F786">
            <v>18934</v>
          </cell>
          <cell r="G786">
            <v>506</v>
          </cell>
          <cell r="H786">
            <v>4689</v>
          </cell>
          <cell r="I786">
            <v>0</v>
          </cell>
        </row>
        <row r="787">
          <cell r="C787" t="str">
            <v>Velez</v>
          </cell>
          <cell r="D787">
            <v>25498</v>
          </cell>
          <cell r="E787">
            <v>16750</v>
          </cell>
          <cell r="F787">
            <v>14552</v>
          </cell>
          <cell r="G787">
            <v>451</v>
          </cell>
          <cell r="H787">
            <v>5259</v>
          </cell>
          <cell r="I787">
            <v>0</v>
          </cell>
        </row>
        <row r="788">
          <cell r="C788" t="str">
            <v>Retiro</v>
          </cell>
          <cell r="D788">
            <v>25146</v>
          </cell>
          <cell r="E788">
            <v>13630</v>
          </cell>
          <cell r="F788">
            <v>12429</v>
          </cell>
          <cell r="G788">
            <v>2332</v>
          </cell>
          <cell r="H788">
            <v>9547</v>
          </cell>
          <cell r="I788">
            <v>2</v>
          </cell>
        </row>
        <row r="789">
          <cell r="C789" t="str">
            <v>Pital</v>
          </cell>
          <cell r="D789">
            <v>14041</v>
          </cell>
          <cell r="E789">
            <v>6670</v>
          </cell>
          <cell r="F789">
            <v>4945</v>
          </cell>
          <cell r="G789">
            <v>3274</v>
          </cell>
          <cell r="H789">
            <v>2009</v>
          </cell>
          <cell r="I789">
            <v>0</v>
          </cell>
        </row>
        <row r="790">
          <cell r="C790" t="str">
            <v>Puerto Berrio</v>
          </cell>
          <cell r="D790">
            <v>41345</v>
          </cell>
          <cell r="E790">
            <v>27822</v>
          </cell>
          <cell r="F790">
            <v>21409</v>
          </cell>
          <cell r="G790">
            <v>2785</v>
          </cell>
          <cell r="H790">
            <v>5839</v>
          </cell>
          <cell r="I790">
            <v>0</v>
          </cell>
        </row>
        <row r="791">
          <cell r="C791" t="str">
            <v>Andes</v>
          </cell>
          <cell r="D791">
            <v>44885</v>
          </cell>
          <cell r="E791">
            <v>27396</v>
          </cell>
          <cell r="F791">
            <v>22494</v>
          </cell>
          <cell r="G791">
            <v>3717</v>
          </cell>
          <cell r="H791">
            <v>8842</v>
          </cell>
          <cell r="I791">
            <v>0</v>
          </cell>
        </row>
        <row r="792">
          <cell r="C792" t="str">
            <v>Algarrobo</v>
          </cell>
          <cell r="D792">
            <v>17046</v>
          </cell>
          <cell r="E792">
            <v>11206</v>
          </cell>
          <cell r="F792">
            <v>8739</v>
          </cell>
          <cell r="G792">
            <v>1213</v>
          </cell>
          <cell r="H792">
            <v>2222</v>
          </cell>
          <cell r="I792">
            <v>12</v>
          </cell>
        </row>
        <row r="793">
          <cell r="C793" t="str">
            <v>Simijaca</v>
          </cell>
          <cell r="D793">
            <v>14620</v>
          </cell>
          <cell r="E793">
            <v>8698</v>
          </cell>
          <cell r="F793">
            <v>6884</v>
          </cell>
          <cell r="G793">
            <v>1647</v>
          </cell>
          <cell r="H793">
            <v>2937</v>
          </cell>
          <cell r="I793">
            <v>0</v>
          </cell>
        </row>
        <row r="794">
          <cell r="C794" t="str">
            <v>Istmina</v>
          </cell>
          <cell r="D794">
            <v>31055</v>
          </cell>
          <cell r="E794">
            <v>14106</v>
          </cell>
          <cell r="F794">
            <v>9922</v>
          </cell>
          <cell r="G794">
            <v>8199</v>
          </cell>
          <cell r="H794">
            <v>2632</v>
          </cell>
          <cell r="I794">
            <v>2</v>
          </cell>
        </row>
        <row r="795">
          <cell r="C795" t="str">
            <v>Subachoque</v>
          </cell>
          <cell r="D795">
            <v>17408</v>
          </cell>
          <cell r="E795">
            <v>9172</v>
          </cell>
          <cell r="F795">
            <v>7381</v>
          </cell>
          <cell r="G795">
            <v>2774</v>
          </cell>
          <cell r="H795">
            <v>1986</v>
          </cell>
          <cell r="I795">
            <v>7</v>
          </cell>
        </row>
        <row r="796">
          <cell r="C796" t="str">
            <v>Buenavista</v>
          </cell>
          <cell r="D796">
            <v>21626</v>
          </cell>
          <cell r="E796">
            <v>12344</v>
          </cell>
          <cell r="F796">
            <v>9892</v>
          </cell>
          <cell r="G796">
            <v>2712</v>
          </cell>
          <cell r="H796">
            <v>3371</v>
          </cell>
          <cell r="I796">
            <v>0</v>
          </cell>
        </row>
        <row r="797">
          <cell r="C797" t="str">
            <v>Puerto Santander (ANM)</v>
          </cell>
          <cell r="D797">
            <v>1786</v>
          </cell>
          <cell r="E797">
            <v>281</v>
          </cell>
          <cell r="F797">
            <v>75</v>
          </cell>
          <cell r="G797">
            <v>963</v>
          </cell>
          <cell r="H797">
            <v>300</v>
          </cell>
          <cell r="I797">
            <v>0</v>
          </cell>
        </row>
        <row r="798">
          <cell r="C798" t="str">
            <v>San Marcos</v>
          </cell>
          <cell r="D798">
            <v>61412</v>
          </cell>
          <cell r="E798">
            <v>36940</v>
          </cell>
          <cell r="F798">
            <v>27005</v>
          </cell>
          <cell r="G798">
            <v>8680</v>
          </cell>
          <cell r="H798">
            <v>7490</v>
          </cell>
          <cell r="I798">
            <v>0</v>
          </cell>
        </row>
        <row r="799">
          <cell r="C799" t="str">
            <v>Madrid</v>
          </cell>
          <cell r="D799">
            <v>132214</v>
          </cell>
          <cell r="E799">
            <v>76967</v>
          </cell>
          <cell r="F799">
            <v>58407</v>
          </cell>
          <cell r="G799">
            <v>18263</v>
          </cell>
          <cell r="H799">
            <v>19309</v>
          </cell>
          <cell r="I799">
            <v>0</v>
          </cell>
        </row>
        <row r="800">
          <cell r="C800" t="str">
            <v>Curiti</v>
          </cell>
          <cell r="D800">
            <v>13432</v>
          </cell>
          <cell r="E800">
            <v>9131</v>
          </cell>
          <cell r="F800">
            <v>7558</v>
          </cell>
          <cell r="G800">
            <v>227</v>
          </cell>
          <cell r="H800">
            <v>2260</v>
          </cell>
          <cell r="I800">
            <v>0</v>
          </cell>
        </row>
        <row r="801">
          <cell r="C801" t="str">
            <v>Palmito</v>
          </cell>
          <cell r="D801">
            <v>15267</v>
          </cell>
          <cell r="E801">
            <v>7346</v>
          </cell>
          <cell r="F801">
            <v>5268</v>
          </cell>
          <cell r="G801">
            <v>3571</v>
          </cell>
          <cell r="H801">
            <v>1294</v>
          </cell>
          <cell r="I801">
            <v>0</v>
          </cell>
        </row>
        <row r="802">
          <cell r="C802" t="str">
            <v>Salamina</v>
          </cell>
          <cell r="D802">
            <v>19559</v>
          </cell>
          <cell r="E802">
            <v>14193</v>
          </cell>
          <cell r="F802">
            <v>10926</v>
          </cell>
          <cell r="G802">
            <v>394</v>
          </cell>
          <cell r="H802">
            <v>4223</v>
          </cell>
          <cell r="I802">
            <v>0</v>
          </cell>
        </row>
        <row r="803">
          <cell r="C803" t="str">
            <v>San Vicente</v>
          </cell>
          <cell r="D803">
            <v>22818</v>
          </cell>
          <cell r="E803">
            <v>12231</v>
          </cell>
          <cell r="F803">
            <v>11513</v>
          </cell>
          <cell r="G803">
            <v>1692</v>
          </cell>
          <cell r="H803">
            <v>4418</v>
          </cell>
          <cell r="I803">
            <v>0</v>
          </cell>
        </row>
        <row r="804">
          <cell r="C804" t="str">
            <v>Bahia Solano</v>
          </cell>
          <cell r="D804">
            <v>10362</v>
          </cell>
          <cell r="E804">
            <v>4497</v>
          </cell>
          <cell r="F804">
            <v>2785</v>
          </cell>
          <cell r="G804">
            <v>3210</v>
          </cell>
          <cell r="H804">
            <v>817</v>
          </cell>
          <cell r="I804">
            <v>0</v>
          </cell>
        </row>
        <row r="805">
          <cell r="C805" t="str">
            <v>Marmato</v>
          </cell>
          <cell r="D805">
            <v>9247</v>
          </cell>
          <cell r="E805">
            <v>7412</v>
          </cell>
          <cell r="F805">
            <v>3995</v>
          </cell>
          <cell r="G805">
            <v>1353</v>
          </cell>
          <cell r="H805">
            <v>701</v>
          </cell>
          <cell r="I805">
            <v>0</v>
          </cell>
        </row>
        <row r="806">
          <cell r="C806" t="str">
            <v>Piedecuesta</v>
          </cell>
          <cell r="D806">
            <v>185020</v>
          </cell>
          <cell r="E806">
            <v>111515</v>
          </cell>
          <cell r="F806">
            <v>86878</v>
          </cell>
          <cell r="G806">
            <v>20087</v>
          </cell>
          <cell r="H806">
            <v>30560</v>
          </cell>
          <cell r="I806">
            <v>0</v>
          </cell>
        </row>
        <row r="807">
          <cell r="C807" t="str">
            <v>Yolombo</v>
          </cell>
          <cell r="D807">
            <v>23870</v>
          </cell>
          <cell r="E807">
            <v>14627</v>
          </cell>
          <cell r="F807">
            <v>11988</v>
          </cell>
          <cell r="G807">
            <v>1811</v>
          </cell>
          <cell r="H807">
            <v>5471</v>
          </cell>
          <cell r="I807">
            <v>0</v>
          </cell>
        </row>
        <row r="808">
          <cell r="C808" t="str">
            <v>Santiago</v>
          </cell>
          <cell r="D808">
            <v>7408</v>
          </cell>
          <cell r="E808">
            <v>4073</v>
          </cell>
          <cell r="F808">
            <v>2968</v>
          </cell>
          <cell r="G808">
            <v>1314</v>
          </cell>
          <cell r="H808">
            <v>1188</v>
          </cell>
          <cell r="I808">
            <v>4</v>
          </cell>
        </row>
        <row r="809">
          <cell r="C809" t="str">
            <v>Turbaco</v>
          </cell>
          <cell r="D809">
            <v>115116</v>
          </cell>
          <cell r="E809">
            <v>66277</v>
          </cell>
          <cell r="F809">
            <v>55792</v>
          </cell>
          <cell r="G809">
            <v>10615</v>
          </cell>
          <cell r="H809">
            <v>22101</v>
          </cell>
          <cell r="I809">
            <v>0</v>
          </cell>
        </row>
        <row r="810">
          <cell r="C810" t="str">
            <v>Aguachica</v>
          </cell>
          <cell r="D810">
            <v>121140</v>
          </cell>
          <cell r="E810">
            <v>51467</v>
          </cell>
          <cell r="F810">
            <v>39235</v>
          </cell>
          <cell r="G810">
            <v>30520</v>
          </cell>
          <cell r="H810">
            <v>17659</v>
          </cell>
          <cell r="I810">
            <v>0</v>
          </cell>
        </row>
        <row r="811">
          <cell r="C811" t="str">
            <v>Chivolo</v>
          </cell>
          <cell r="D811">
            <v>23751</v>
          </cell>
          <cell r="E811">
            <v>14541</v>
          </cell>
          <cell r="F811">
            <v>12056</v>
          </cell>
          <cell r="G811">
            <v>1620</v>
          </cell>
          <cell r="H811">
            <v>3463</v>
          </cell>
          <cell r="I811">
            <v>0</v>
          </cell>
        </row>
        <row r="812">
          <cell r="C812" t="str">
            <v>San Benito Abad</v>
          </cell>
          <cell r="D812">
            <v>30184</v>
          </cell>
          <cell r="E812">
            <v>13962</v>
          </cell>
          <cell r="F812">
            <v>9651</v>
          </cell>
          <cell r="G812">
            <v>7712</v>
          </cell>
          <cell r="H812">
            <v>3744</v>
          </cell>
          <cell r="I812">
            <v>0</v>
          </cell>
        </row>
        <row r="813">
          <cell r="C813" t="str">
            <v>Andalucia</v>
          </cell>
          <cell r="D813">
            <v>22716</v>
          </cell>
          <cell r="E813">
            <v>12844</v>
          </cell>
          <cell r="F813">
            <v>9318</v>
          </cell>
          <cell r="G813">
            <v>3734</v>
          </cell>
          <cell r="H813">
            <v>4808</v>
          </cell>
          <cell r="I813">
            <v>0</v>
          </cell>
        </row>
        <row r="814">
          <cell r="C814" t="str">
            <v>Puerto Arica (ANM)</v>
          </cell>
          <cell r="D814">
            <v>1050</v>
          </cell>
          <cell r="E814">
            <v>320</v>
          </cell>
          <cell r="F814">
            <v>209</v>
          </cell>
          <cell r="G814">
            <v>394</v>
          </cell>
          <cell r="H814">
            <v>256</v>
          </cell>
          <cell r="I814">
            <v>0</v>
          </cell>
        </row>
        <row r="815">
          <cell r="C815" t="str">
            <v>Carepa</v>
          </cell>
          <cell r="D815">
            <v>51947</v>
          </cell>
          <cell r="E815">
            <v>37020</v>
          </cell>
          <cell r="F815">
            <v>24211</v>
          </cell>
          <cell r="G815">
            <v>5621</v>
          </cell>
          <cell r="H815">
            <v>5246</v>
          </cell>
          <cell r="I815">
            <v>3</v>
          </cell>
        </row>
        <row r="816">
          <cell r="C816" t="str">
            <v>Villanueva</v>
          </cell>
          <cell r="D816">
            <v>36517</v>
          </cell>
          <cell r="E816">
            <v>19412</v>
          </cell>
          <cell r="F816">
            <v>15639</v>
          </cell>
          <cell r="G816">
            <v>5318</v>
          </cell>
          <cell r="H816">
            <v>4603</v>
          </cell>
          <cell r="I816">
            <v>0</v>
          </cell>
        </row>
        <row r="817">
          <cell r="C817" t="str">
            <v>Ataco</v>
          </cell>
          <cell r="D817">
            <v>19171</v>
          </cell>
          <cell r="E817">
            <v>13654</v>
          </cell>
          <cell r="F817">
            <v>9981</v>
          </cell>
          <cell r="G817">
            <v>1009</v>
          </cell>
          <cell r="H817">
            <v>2503</v>
          </cell>
          <cell r="I817">
            <v>0</v>
          </cell>
        </row>
        <row r="818">
          <cell r="C818" t="str">
            <v>Oporapa</v>
          </cell>
          <cell r="D818">
            <v>12020</v>
          </cell>
          <cell r="E818">
            <v>5711</v>
          </cell>
          <cell r="F818">
            <v>3769</v>
          </cell>
          <cell r="G818">
            <v>3116</v>
          </cell>
          <cell r="H818">
            <v>1316</v>
          </cell>
          <cell r="I818">
            <v>0</v>
          </cell>
        </row>
        <row r="819">
          <cell r="C819" t="str">
            <v>Barrancas</v>
          </cell>
          <cell r="D819">
            <v>39221</v>
          </cell>
          <cell r="E819">
            <v>22445</v>
          </cell>
          <cell r="F819">
            <v>16715</v>
          </cell>
          <cell r="G819">
            <v>5735</v>
          </cell>
          <cell r="H819">
            <v>6522</v>
          </cell>
          <cell r="I819">
            <v>0</v>
          </cell>
        </row>
        <row r="820">
          <cell r="C820" t="str">
            <v>Sucre</v>
          </cell>
          <cell r="D820">
            <v>31239</v>
          </cell>
          <cell r="E820">
            <v>13858</v>
          </cell>
          <cell r="F820">
            <v>11720</v>
          </cell>
          <cell r="G820">
            <v>6142</v>
          </cell>
          <cell r="H820">
            <v>6508</v>
          </cell>
          <cell r="I820">
            <v>0</v>
          </cell>
        </row>
        <row r="821">
          <cell r="C821" t="str">
            <v>Becerril</v>
          </cell>
          <cell r="D821">
            <v>23793</v>
          </cell>
          <cell r="E821">
            <v>13664</v>
          </cell>
          <cell r="F821">
            <v>10311</v>
          </cell>
          <cell r="G821">
            <v>3263</v>
          </cell>
          <cell r="H821">
            <v>2149</v>
          </cell>
          <cell r="I821">
            <v>0</v>
          </cell>
        </row>
        <row r="822">
          <cell r="C822" t="str">
            <v>Saravena</v>
          </cell>
          <cell r="D822">
            <v>64520</v>
          </cell>
          <cell r="E822">
            <v>27347</v>
          </cell>
          <cell r="F822">
            <v>21431</v>
          </cell>
          <cell r="G822">
            <v>15376</v>
          </cell>
          <cell r="H822">
            <v>6961</v>
          </cell>
          <cell r="I822">
            <v>0</v>
          </cell>
        </row>
        <row r="823">
          <cell r="C823" t="str">
            <v>Salazar</v>
          </cell>
          <cell r="D823">
            <v>10875</v>
          </cell>
          <cell r="E823">
            <v>4606</v>
          </cell>
          <cell r="F823">
            <v>3315</v>
          </cell>
          <cell r="G823">
            <v>2888</v>
          </cell>
          <cell r="H823">
            <v>1932</v>
          </cell>
          <cell r="I823">
            <v>3</v>
          </cell>
        </row>
        <row r="824">
          <cell r="C824" t="str">
            <v>La Paz</v>
          </cell>
          <cell r="D824">
            <v>30218</v>
          </cell>
          <cell r="E824">
            <v>17102</v>
          </cell>
          <cell r="F824">
            <v>13126</v>
          </cell>
          <cell r="G824">
            <v>4106</v>
          </cell>
          <cell r="H824">
            <v>3159</v>
          </cell>
          <cell r="I824">
            <v>0</v>
          </cell>
        </row>
        <row r="825">
          <cell r="C825" t="str">
            <v>Rionegro</v>
          </cell>
          <cell r="D825">
            <v>27361</v>
          </cell>
          <cell r="E825">
            <v>18301</v>
          </cell>
          <cell r="F825">
            <v>15000</v>
          </cell>
          <cell r="G825">
            <v>600</v>
          </cell>
          <cell r="H825">
            <v>2671</v>
          </cell>
          <cell r="I825">
            <v>0</v>
          </cell>
        </row>
        <row r="826">
          <cell r="C826" t="str">
            <v>Puente Nacional</v>
          </cell>
          <cell r="D826">
            <v>15008</v>
          </cell>
          <cell r="E826">
            <v>10257</v>
          </cell>
          <cell r="F826">
            <v>8545</v>
          </cell>
          <cell r="G826">
            <v>5</v>
          </cell>
          <cell r="H826">
            <v>1993</v>
          </cell>
          <cell r="I826">
            <v>0</v>
          </cell>
        </row>
        <row r="827">
          <cell r="C827" t="str">
            <v>Algeciras</v>
          </cell>
          <cell r="D827">
            <v>22760</v>
          </cell>
          <cell r="E827">
            <v>15195</v>
          </cell>
          <cell r="F827">
            <v>11393</v>
          </cell>
          <cell r="G827">
            <v>1561</v>
          </cell>
          <cell r="H827">
            <v>2738</v>
          </cell>
          <cell r="I827">
            <v>0</v>
          </cell>
        </row>
        <row r="828">
          <cell r="C828" t="str">
            <v>Anori</v>
          </cell>
          <cell r="D828">
            <v>19404</v>
          </cell>
          <cell r="E828">
            <v>9888</v>
          </cell>
          <cell r="F828">
            <v>7669</v>
          </cell>
          <cell r="G828">
            <v>3370</v>
          </cell>
          <cell r="H828">
            <v>2088</v>
          </cell>
          <cell r="I828">
            <v>0</v>
          </cell>
        </row>
        <row r="829">
          <cell r="C829" t="str">
            <v>Trinidad</v>
          </cell>
          <cell r="D829">
            <v>13573</v>
          </cell>
          <cell r="E829">
            <v>6247</v>
          </cell>
          <cell r="F829">
            <v>4882</v>
          </cell>
          <cell r="G829">
            <v>2839</v>
          </cell>
          <cell r="H829">
            <v>1770</v>
          </cell>
          <cell r="I829">
            <v>0</v>
          </cell>
        </row>
        <row r="830">
          <cell r="C830" t="str">
            <v>La Calera</v>
          </cell>
          <cell r="D830">
            <v>34224</v>
          </cell>
          <cell r="E830">
            <v>21452</v>
          </cell>
          <cell r="F830">
            <v>16545</v>
          </cell>
          <cell r="G830">
            <v>2910</v>
          </cell>
          <cell r="H830">
            <v>6932</v>
          </cell>
          <cell r="I830">
            <v>1</v>
          </cell>
        </row>
        <row r="831">
          <cell r="C831" t="str">
            <v>Salgar</v>
          </cell>
          <cell r="D831">
            <v>18544</v>
          </cell>
          <cell r="E831">
            <v>9439</v>
          </cell>
          <cell r="F831">
            <v>8234</v>
          </cell>
          <cell r="G831">
            <v>2302</v>
          </cell>
          <cell r="H831">
            <v>3329</v>
          </cell>
          <cell r="I831">
            <v>0</v>
          </cell>
        </row>
        <row r="832">
          <cell r="C832" t="str">
            <v>Ricaurte</v>
          </cell>
          <cell r="D832">
            <v>14941</v>
          </cell>
          <cell r="E832">
            <v>10184</v>
          </cell>
          <cell r="F832">
            <v>7132</v>
          </cell>
          <cell r="G832">
            <v>1344</v>
          </cell>
          <cell r="H832">
            <v>2622</v>
          </cell>
          <cell r="I832">
            <v>2</v>
          </cell>
        </row>
        <row r="833">
          <cell r="C833" t="str">
            <v>San Pelayo</v>
          </cell>
          <cell r="D833">
            <v>53427</v>
          </cell>
          <cell r="E833">
            <v>27622</v>
          </cell>
          <cell r="F833">
            <v>24502</v>
          </cell>
          <cell r="G833">
            <v>5787</v>
          </cell>
          <cell r="H833">
            <v>7404</v>
          </cell>
          <cell r="I833">
            <v>110</v>
          </cell>
        </row>
        <row r="834">
          <cell r="C834" t="str">
            <v>Rivera</v>
          </cell>
          <cell r="D834">
            <v>25342</v>
          </cell>
          <cell r="E834">
            <v>16164</v>
          </cell>
          <cell r="F834">
            <v>13060</v>
          </cell>
          <cell r="G834">
            <v>1304</v>
          </cell>
          <cell r="H834">
            <v>4450</v>
          </cell>
          <cell r="I834">
            <v>0</v>
          </cell>
        </row>
        <row r="835">
          <cell r="C835" t="str">
            <v>Ituango</v>
          </cell>
          <cell r="D835">
            <v>28220</v>
          </cell>
          <cell r="E835">
            <v>14701</v>
          </cell>
          <cell r="F835">
            <v>13090</v>
          </cell>
          <cell r="G835">
            <v>2889</v>
          </cell>
          <cell r="H835">
            <v>5407</v>
          </cell>
          <cell r="I835">
            <v>0</v>
          </cell>
        </row>
        <row r="836">
          <cell r="C836" t="str">
            <v>Gigante</v>
          </cell>
          <cell r="D836">
            <v>24929</v>
          </cell>
          <cell r="E836">
            <v>16540</v>
          </cell>
          <cell r="F836">
            <v>12558</v>
          </cell>
          <cell r="G836">
            <v>1533</v>
          </cell>
          <cell r="H836">
            <v>3976</v>
          </cell>
          <cell r="I836">
            <v>0</v>
          </cell>
        </row>
        <row r="837">
          <cell r="C837" t="str">
            <v>San Juan de Uraba</v>
          </cell>
          <cell r="D837">
            <v>21279</v>
          </cell>
          <cell r="E837">
            <v>12582</v>
          </cell>
          <cell r="F837">
            <v>8362</v>
          </cell>
          <cell r="G837">
            <v>3665</v>
          </cell>
          <cell r="H837">
            <v>2265</v>
          </cell>
          <cell r="I837">
            <v>0</v>
          </cell>
        </row>
        <row r="838">
          <cell r="C838" t="str">
            <v>Toledo</v>
          </cell>
          <cell r="D838">
            <v>16548</v>
          </cell>
          <cell r="E838">
            <v>9601</v>
          </cell>
          <cell r="F838">
            <v>8030</v>
          </cell>
          <cell r="G838">
            <v>1320</v>
          </cell>
          <cell r="H838">
            <v>2914</v>
          </cell>
          <cell r="I838">
            <v>3</v>
          </cell>
        </row>
        <row r="839">
          <cell r="C839" t="str">
            <v>Guamal</v>
          </cell>
          <cell r="D839">
            <v>14584</v>
          </cell>
          <cell r="E839">
            <v>7102</v>
          </cell>
          <cell r="F839">
            <v>6401</v>
          </cell>
          <cell r="G839">
            <v>1837</v>
          </cell>
          <cell r="H839">
            <v>2289</v>
          </cell>
          <cell r="I839">
            <v>0</v>
          </cell>
        </row>
        <row r="840">
          <cell r="C840" t="str">
            <v>Curumani</v>
          </cell>
          <cell r="D840">
            <v>40491</v>
          </cell>
          <cell r="E840">
            <v>20761</v>
          </cell>
          <cell r="F840">
            <v>16450</v>
          </cell>
          <cell r="G840">
            <v>6371</v>
          </cell>
          <cell r="H840">
            <v>4504</v>
          </cell>
          <cell r="I840">
            <v>0</v>
          </cell>
        </row>
        <row r="841">
          <cell r="C841" t="str">
            <v>Sacama</v>
          </cell>
          <cell r="D841">
            <v>2078</v>
          </cell>
          <cell r="E841">
            <v>1091</v>
          </cell>
          <cell r="F841">
            <v>970</v>
          </cell>
          <cell r="G841">
            <v>198</v>
          </cell>
          <cell r="H841">
            <v>411</v>
          </cell>
          <cell r="I841">
            <v>2</v>
          </cell>
        </row>
        <row r="842">
          <cell r="C842" t="str">
            <v>Frontino</v>
          </cell>
          <cell r="D842">
            <v>21021</v>
          </cell>
          <cell r="E842">
            <v>11868</v>
          </cell>
          <cell r="F842">
            <v>9048</v>
          </cell>
          <cell r="G842">
            <v>2750</v>
          </cell>
          <cell r="H842">
            <v>3089</v>
          </cell>
          <cell r="I842">
            <v>2</v>
          </cell>
        </row>
        <row r="843">
          <cell r="C843" t="str">
            <v>La Sierra</v>
          </cell>
          <cell r="D843">
            <v>10740</v>
          </cell>
          <cell r="E843">
            <v>5921</v>
          </cell>
          <cell r="F843">
            <v>4620</v>
          </cell>
          <cell r="G843">
            <v>1406</v>
          </cell>
          <cell r="H843">
            <v>2012</v>
          </cell>
          <cell r="I843">
            <v>0</v>
          </cell>
        </row>
        <row r="844">
          <cell r="C844" t="str">
            <v>Filadelfia</v>
          </cell>
          <cell r="D844">
            <v>11498</v>
          </cell>
          <cell r="E844">
            <v>6016</v>
          </cell>
          <cell r="F844">
            <v>5351</v>
          </cell>
          <cell r="G844">
            <v>1099</v>
          </cell>
          <cell r="H844">
            <v>2313</v>
          </cell>
          <cell r="I844">
            <v>0</v>
          </cell>
        </row>
        <row r="845">
          <cell r="C845" t="str">
            <v>Regidor</v>
          </cell>
          <cell r="D845">
            <v>7334</v>
          </cell>
          <cell r="E845">
            <v>3922</v>
          </cell>
          <cell r="F845">
            <v>2929</v>
          </cell>
          <cell r="G845">
            <v>1182</v>
          </cell>
          <cell r="H845">
            <v>1159</v>
          </cell>
          <cell r="I845">
            <v>0</v>
          </cell>
        </row>
        <row r="846">
          <cell r="C846" t="str">
            <v>Arboledas</v>
          </cell>
          <cell r="D846">
            <v>10194</v>
          </cell>
          <cell r="E846">
            <v>5090</v>
          </cell>
          <cell r="F846">
            <v>3450</v>
          </cell>
          <cell r="G846">
            <v>2260</v>
          </cell>
          <cell r="H846">
            <v>1254</v>
          </cell>
          <cell r="I846">
            <v>1</v>
          </cell>
        </row>
        <row r="847">
          <cell r="C847" t="str">
            <v>Sibundoy</v>
          </cell>
          <cell r="D847">
            <v>15687</v>
          </cell>
          <cell r="E847">
            <v>8795</v>
          </cell>
          <cell r="F847">
            <v>6751</v>
          </cell>
          <cell r="G847">
            <v>2027</v>
          </cell>
          <cell r="H847">
            <v>2605</v>
          </cell>
          <cell r="I847">
            <v>0</v>
          </cell>
        </row>
        <row r="848">
          <cell r="C848" t="str">
            <v>San Martin</v>
          </cell>
          <cell r="D848">
            <v>26718</v>
          </cell>
          <cell r="E848">
            <v>17115</v>
          </cell>
          <cell r="F848">
            <v>13289</v>
          </cell>
          <cell r="G848">
            <v>1635</v>
          </cell>
          <cell r="H848">
            <v>4517</v>
          </cell>
          <cell r="I848">
            <v>0</v>
          </cell>
        </row>
        <row r="849">
          <cell r="C849" t="str">
            <v>Solita</v>
          </cell>
          <cell r="D849">
            <v>6412</v>
          </cell>
          <cell r="E849">
            <v>2773</v>
          </cell>
          <cell r="F849">
            <v>1850</v>
          </cell>
          <cell r="G849">
            <v>1731</v>
          </cell>
          <cell r="H849">
            <v>837</v>
          </cell>
          <cell r="I849">
            <v>0</v>
          </cell>
        </row>
        <row r="850">
          <cell r="C850" t="str">
            <v>San Carlos de Guaroa</v>
          </cell>
          <cell r="D850">
            <v>12984</v>
          </cell>
          <cell r="E850">
            <v>5319</v>
          </cell>
          <cell r="F850">
            <v>4062</v>
          </cell>
          <cell r="G850">
            <v>3189</v>
          </cell>
          <cell r="H850">
            <v>1585</v>
          </cell>
          <cell r="I850">
            <v>0</v>
          </cell>
        </row>
        <row r="851">
          <cell r="C851" t="str">
            <v>Tamalameque</v>
          </cell>
          <cell r="D851">
            <v>16525</v>
          </cell>
          <cell r="E851">
            <v>9951</v>
          </cell>
          <cell r="F851">
            <v>7840</v>
          </cell>
          <cell r="G851">
            <v>1388</v>
          </cell>
          <cell r="H851">
            <v>2226</v>
          </cell>
          <cell r="I851">
            <v>0</v>
          </cell>
        </row>
        <row r="852">
          <cell r="C852" t="str">
            <v>Los Santos</v>
          </cell>
          <cell r="D852">
            <v>14954</v>
          </cell>
          <cell r="E852">
            <v>9959</v>
          </cell>
          <cell r="F852">
            <v>8270</v>
          </cell>
          <cell r="G852">
            <v>78</v>
          </cell>
          <cell r="H852">
            <v>2277</v>
          </cell>
          <cell r="I852">
            <v>0</v>
          </cell>
        </row>
        <row r="853">
          <cell r="C853" t="str">
            <v>Pradera</v>
          </cell>
          <cell r="D853">
            <v>48424</v>
          </cell>
          <cell r="E853">
            <v>29158</v>
          </cell>
          <cell r="F853">
            <v>24340</v>
          </cell>
          <cell r="G853">
            <v>2647</v>
          </cell>
          <cell r="H853">
            <v>8003</v>
          </cell>
          <cell r="I853">
            <v>0</v>
          </cell>
        </row>
        <row r="854">
          <cell r="C854" t="str">
            <v>Acacias</v>
          </cell>
          <cell r="D854">
            <v>92607</v>
          </cell>
          <cell r="E854">
            <v>53681</v>
          </cell>
          <cell r="F854">
            <v>42109</v>
          </cell>
          <cell r="G854">
            <v>9473</v>
          </cell>
          <cell r="H854">
            <v>12227</v>
          </cell>
          <cell r="I854">
            <v>2</v>
          </cell>
        </row>
        <row r="855">
          <cell r="C855" t="str">
            <v>El Rosal</v>
          </cell>
          <cell r="D855">
            <v>25757</v>
          </cell>
          <cell r="E855">
            <v>13654</v>
          </cell>
          <cell r="F855">
            <v>10620</v>
          </cell>
          <cell r="G855">
            <v>3722</v>
          </cell>
          <cell r="H855">
            <v>4392</v>
          </cell>
          <cell r="I855">
            <v>0</v>
          </cell>
        </row>
        <row r="856">
          <cell r="C856" t="str">
            <v>Campamento</v>
          </cell>
          <cell r="D856">
            <v>9386</v>
          </cell>
          <cell r="E856">
            <v>4572</v>
          </cell>
          <cell r="F856">
            <v>3584</v>
          </cell>
          <cell r="G856">
            <v>1634</v>
          </cell>
          <cell r="H856">
            <v>1374</v>
          </cell>
          <cell r="I856">
            <v>0</v>
          </cell>
        </row>
        <row r="857">
          <cell r="C857" t="str">
            <v>Florencia</v>
          </cell>
          <cell r="D857">
            <v>174839</v>
          </cell>
          <cell r="E857">
            <v>109869</v>
          </cell>
          <cell r="F857">
            <v>84637</v>
          </cell>
          <cell r="G857">
            <v>12523</v>
          </cell>
          <cell r="H857">
            <v>28765</v>
          </cell>
          <cell r="I857">
            <v>5</v>
          </cell>
        </row>
        <row r="858">
          <cell r="C858" t="str">
            <v>San Bernardo del Viento</v>
          </cell>
          <cell r="D858">
            <v>37378</v>
          </cell>
          <cell r="E858">
            <v>20794</v>
          </cell>
          <cell r="F858">
            <v>15538</v>
          </cell>
          <cell r="G858">
            <v>5196</v>
          </cell>
          <cell r="H858">
            <v>5145</v>
          </cell>
          <cell r="I858">
            <v>0</v>
          </cell>
        </row>
        <row r="859">
          <cell r="C859" t="str">
            <v>Florida</v>
          </cell>
          <cell r="D859">
            <v>58273</v>
          </cell>
          <cell r="E859">
            <v>36312</v>
          </cell>
          <cell r="F859">
            <v>28449</v>
          </cell>
          <cell r="G859">
            <v>3867</v>
          </cell>
          <cell r="H859">
            <v>5962</v>
          </cell>
          <cell r="I859">
            <v>1</v>
          </cell>
        </row>
        <row r="860">
          <cell r="C860" t="str">
            <v>Villa Caro</v>
          </cell>
          <cell r="D860">
            <v>5376</v>
          </cell>
          <cell r="E860">
            <v>2164</v>
          </cell>
          <cell r="F860">
            <v>1683</v>
          </cell>
          <cell r="G860">
            <v>1292</v>
          </cell>
          <cell r="H860">
            <v>746</v>
          </cell>
          <cell r="I860">
            <v>0</v>
          </cell>
        </row>
        <row r="861">
          <cell r="C861" t="str">
            <v>El Roble</v>
          </cell>
          <cell r="D861">
            <v>10585</v>
          </cell>
          <cell r="E861">
            <v>4598</v>
          </cell>
          <cell r="F861">
            <v>3286</v>
          </cell>
          <cell r="G861">
            <v>2563</v>
          </cell>
          <cell r="H861">
            <v>625</v>
          </cell>
          <cell r="I861">
            <v>0</v>
          </cell>
        </row>
        <row r="862">
          <cell r="C862" t="str">
            <v>Los Cordobas</v>
          </cell>
          <cell r="D862">
            <v>19476</v>
          </cell>
          <cell r="E862">
            <v>10509</v>
          </cell>
          <cell r="F862">
            <v>8391</v>
          </cell>
          <cell r="G862">
            <v>2370</v>
          </cell>
          <cell r="H862">
            <v>2488</v>
          </cell>
          <cell r="I862">
            <v>0</v>
          </cell>
        </row>
        <row r="863">
          <cell r="C863" t="str">
            <v>Chigorodo</v>
          </cell>
          <cell r="D863">
            <v>60775</v>
          </cell>
          <cell r="E863">
            <v>41289</v>
          </cell>
          <cell r="F863">
            <v>26241</v>
          </cell>
          <cell r="G863">
            <v>7327</v>
          </cell>
          <cell r="H863">
            <v>5400</v>
          </cell>
          <cell r="I863">
            <v>0</v>
          </cell>
        </row>
        <row r="864">
          <cell r="C864" t="str">
            <v>Mosquera</v>
          </cell>
          <cell r="D864">
            <v>156680</v>
          </cell>
          <cell r="E864">
            <v>86161</v>
          </cell>
          <cell r="F864">
            <v>69288</v>
          </cell>
          <cell r="G864">
            <v>17063</v>
          </cell>
          <cell r="H864">
            <v>33299</v>
          </cell>
          <cell r="I864">
            <v>12</v>
          </cell>
        </row>
        <row r="865">
          <cell r="C865" t="str">
            <v>El Peñon</v>
          </cell>
          <cell r="D865">
            <v>5568</v>
          </cell>
          <cell r="E865">
            <v>2916</v>
          </cell>
          <cell r="F865">
            <v>2273</v>
          </cell>
          <cell r="G865">
            <v>795</v>
          </cell>
          <cell r="H865">
            <v>968</v>
          </cell>
          <cell r="I865">
            <v>0</v>
          </cell>
        </row>
        <row r="866">
          <cell r="C866" t="str">
            <v>Sabana de Torres</v>
          </cell>
          <cell r="D866">
            <v>34945</v>
          </cell>
          <cell r="E866">
            <v>21535</v>
          </cell>
          <cell r="F866">
            <v>16591</v>
          </cell>
          <cell r="G866">
            <v>2569</v>
          </cell>
          <cell r="H866">
            <v>2819</v>
          </cell>
          <cell r="I866">
            <v>4</v>
          </cell>
        </row>
        <row r="867">
          <cell r="C867" t="str">
            <v>Mutata</v>
          </cell>
          <cell r="D867">
            <v>14612</v>
          </cell>
          <cell r="E867">
            <v>6559</v>
          </cell>
          <cell r="F867">
            <v>4397</v>
          </cell>
          <cell r="G867">
            <v>3610</v>
          </cell>
          <cell r="H867">
            <v>1835</v>
          </cell>
          <cell r="I867">
            <v>0</v>
          </cell>
        </row>
        <row r="868">
          <cell r="C868" t="str">
            <v>Caimito</v>
          </cell>
          <cell r="D868">
            <v>16252</v>
          </cell>
          <cell r="E868">
            <v>6988</v>
          </cell>
          <cell r="F868">
            <v>5789</v>
          </cell>
          <cell r="G868">
            <v>3112</v>
          </cell>
          <cell r="H868">
            <v>1924</v>
          </cell>
          <cell r="I868">
            <v>0</v>
          </cell>
        </row>
        <row r="869">
          <cell r="C869" t="str">
            <v>Palermo</v>
          </cell>
          <cell r="D869">
            <v>27107</v>
          </cell>
          <cell r="E869">
            <v>17921</v>
          </cell>
          <cell r="F869">
            <v>13295</v>
          </cell>
          <cell r="G869">
            <v>1528</v>
          </cell>
          <cell r="H869">
            <v>4559</v>
          </cell>
          <cell r="I869">
            <v>0</v>
          </cell>
        </row>
        <row r="870">
          <cell r="C870" t="str">
            <v>Pore</v>
          </cell>
          <cell r="D870">
            <v>12170</v>
          </cell>
          <cell r="E870">
            <v>5453</v>
          </cell>
          <cell r="F870">
            <v>4285</v>
          </cell>
          <cell r="G870">
            <v>2368</v>
          </cell>
          <cell r="H870">
            <v>1323</v>
          </cell>
          <cell r="I870">
            <v>0</v>
          </cell>
        </row>
        <row r="871">
          <cell r="C871" t="str">
            <v>Nueva Granada</v>
          </cell>
          <cell r="D871">
            <v>21495</v>
          </cell>
          <cell r="E871">
            <v>13798</v>
          </cell>
          <cell r="F871">
            <v>10135</v>
          </cell>
          <cell r="G871">
            <v>1612</v>
          </cell>
          <cell r="H871">
            <v>2147</v>
          </cell>
          <cell r="I871">
            <v>4</v>
          </cell>
        </row>
        <row r="872">
          <cell r="C872" t="str">
            <v>Silos</v>
          </cell>
          <cell r="D872">
            <v>6636</v>
          </cell>
          <cell r="E872">
            <v>2672</v>
          </cell>
          <cell r="F872">
            <v>2134</v>
          </cell>
          <cell r="G872">
            <v>1489</v>
          </cell>
          <cell r="H872">
            <v>1088</v>
          </cell>
          <cell r="I872">
            <v>0</v>
          </cell>
        </row>
        <row r="873">
          <cell r="C873" t="str">
            <v>Dagua</v>
          </cell>
          <cell r="D873">
            <v>49279</v>
          </cell>
          <cell r="E873">
            <v>19637</v>
          </cell>
          <cell r="F873">
            <v>15783</v>
          </cell>
          <cell r="G873">
            <v>11103</v>
          </cell>
          <cell r="H873">
            <v>7292</v>
          </cell>
          <cell r="I873">
            <v>0</v>
          </cell>
        </row>
        <row r="874">
          <cell r="C874" t="str">
            <v>San Pablo</v>
          </cell>
          <cell r="D874">
            <v>29165</v>
          </cell>
          <cell r="E874">
            <v>15903</v>
          </cell>
          <cell r="F874">
            <v>11544</v>
          </cell>
          <cell r="G874">
            <v>4360</v>
          </cell>
          <cell r="H874">
            <v>3763</v>
          </cell>
          <cell r="I874">
            <v>0</v>
          </cell>
        </row>
        <row r="875">
          <cell r="C875" t="str">
            <v>Chinu</v>
          </cell>
          <cell r="D875">
            <v>49092</v>
          </cell>
          <cell r="E875">
            <v>29583</v>
          </cell>
          <cell r="F875">
            <v>21906</v>
          </cell>
          <cell r="G875">
            <v>4862</v>
          </cell>
          <cell r="H875">
            <v>5149</v>
          </cell>
          <cell r="I875">
            <v>0</v>
          </cell>
        </row>
        <row r="876">
          <cell r="C876" t="str">
            <v>Magangue</v>
          </cell>
          <cell r="D876">
            <v>142199</v>
          </cell>
          <cell r="E876">
            <v>84059</v>
          </cell>
          <cell r="F876">
            <v>62172</v>
          </cell>
          <cell r="G876">
            <v>15321</v>
          </cell>
          <cell r="H876">
            <v>15224</v>
          </cell>
          <cell r="I876">
            <v>0</v>
          </cell>
        </row>
        <row r="877">
          <cell r="C877" t="str">
            <v>Planeta Rica</v>
          </cell>
          <cell r="D877">
            <v>65305</v>
          </cell>
          <cell r="E877">
            <v>36700</v>
          </cell>
          <cell r="F877">
            <v>28608</v>
          </cell>
          <cell r="G877">
            <v>6969</v>
          </cell>
          <cell r="H877">
            <v>8256</v>
          </cell>
          <cell r="I877">
            <v>23</v>
          </cell>
        </row>
        <row r="878">
          <cell r="C878" t="str">
            <v>Pivijay</v>
          </cell>
          <cell r="D878">
            <v>39570</v>
          </cell>
          <cell r="E878">
            <v>25449</v>
          </cell>
          <cell r="F878">
            <v>19396</v>
          </cell>
          <cell r="G878">
            <v>2087</v>
          </cell>
          <cell r="H878">
            <v>4805</v>
          </cell>
          <cell r="I878">
            <v>0</v>
          </cell>
        </row>
        <row r="879">
          <cell r="C879" t="str">
            <v>Tado</v>
          </cell>
          <cell r="D879">
            <v>18058</v>
          </cell>
          <cell r="E879">
            <v>8092</v>
          </cell>
          <cell r="F879">
            <v>6543</v>
          </cell>
          <cell r="G879">
            <v>3250</v>
          </cell>
          <cell r="H879">
            <v>1846</v>
          </cell>
          <cell r="I879">
            <v>0</v>
          </cell>
        </row>
        <row r="880">
          <cell r="C880" t="str">
            <v>Puerto Tejada</v>
          </cell>
          <cell r="D880">
            <v>42126</v>
          </cell>
          <cell r="E880">
            <v>21325</v>
          </cell>
          <cell r="F880">
            <v>17159</v>
          </cell>
          <cell r="G880">
            <v>5662</v>
          </cell>
          <cell r="H880">
            <v>4353</v>
          </cell>
          <cell r="I880">
            <v>0</v>
          </cell>
        </row>
        <row r="881">
          <cell r="C881" t="str">
            <v>San Andres Sotavento</v>
          </cell>
          <cell r="D881">
            <v>48434</v>
          </cell>
          <cell r="E881">
            <v>27554</v>
          </cell>
          <cell r="F881">
            <v>21375</v>
          </cell>
          <cell r="G881">
            <v>4843</v>
          </cell>
          <cell r="H881">
            <v>5433</v>
          </cell>
          <cell r="I881">
            <v>5</v>
          </cell>
        </row>
        <row r="882">
          <cell r="C882" t="str">
            <v>Candelaria</v>
          </cell>
          <cell r="D882">
            <v>94736</v>
          </cell>
          <cell r="E882">
            <v>53448</v>
          </cell>
          <cell r="F882">
            <v>38976</v>
          </cell>
          <cell r="G882">
            <v>12166</v>
          </cell>
          <cell r="H882">
            <v>11007</v>
          </cell>
          <cell r="I882">
            <v>0</v>
          </cell>
        </row>
        <row r="883">
          <cell r="C883" t="str">
            <v>Valdivia</v>
          </cell>
          <cell r="D883">
            <v>14321</v>
          </cell>
          <cell r="E883">
            <v>7989</v>
          </cell>
          <cell r="F883">
            <v>5652</v>
          </cell>
          <cell r="G883">
            <v>2067</v>
          </cell>
          <cell r="H883">
            <v>1656</v>
          </cell>
          <cell r="I883">
            <v>0</v>
          </cell>
        </row>
        <row r="884">
          <cell r="C884" t="str">
            <v>Granada</v>
          </cell>
          <cell r="D884">
            <v>71174</v>
          </cell>
          <cell r="E884">
            <v>43424</v>
          </cell>
          <cell r="F884">
            <v>31516</v>
          </cell>
          <cell r="G884">
            <v>6756</v>
          </cell>
          <cell r="H884">
            <v>9543</v>
          </cell>
          <cell r="I884">
            <v>0</v>
          </cell>
        </row>
        <row r="885">
          <cell r="C885" t="str">
            <v>Mapiripan</v>
          </cell>
          <cell r="D885">
            <v>7215</v>
          </cell>
          <cell r="E885">
            <v>2630</v>
          </cell>
          <cell r="F885">
            <v>1590</v>
          </cell>
          <cell r="G885">
            <v>2286</v>
          </cell>
          <cell r="H885">
            <v>1025</v>
          </cell>
          <cell r="I885">
            <v>0</v>
          </cell>
        </row>
        <row r="886">
          <cell r="C886" t="str">
            <v>Tulua</v>
          </cell>
          <cell r="D886">
            <v>220032</v>
          </cell>
          <cell r="E886">
            <v>128423</v>
          </cell>
          <cell r="F886">
            <v>102959</v>
          </cell>
          <cell r="G886">
            <v>15032</v>
          </cell>
          <cell r="H886">
            <v>41700</v>
          </cell>
          <cell r="I886">
            <v>186</v>
          </cell>
        </row>
        <row r="887">
          <cell r="C887" t="str">
            <v>Astrea</v>
          </cell>
          <cell r="D887">
            <v>21499</v>
          </cell>
          <cell r="E887">
            <v>12390</v>
          </cell>
          <cell r="F887">
            <v>8961</v>
          </cell>
          <cell r="G887">
            <v>2556</v>
          </cell>
          <cell r="H887">
            <v>1889</v>
          </cell>
          <cell r="I887">
            <v>0</v>
          </cell>
        </row>
        <row r="888">
          <cell r="C888" t="str">
            <v>Roberto Payan</v>
          </cell>
          <cell r="D888">
            <v>12693</v>
          </cell>
          <cell r="E888">
            <v>5265</v>
          </cell>
          <cell r="F888">
            <v>2759</v>
          </cell>
          <cell r="G888">
            <v>4039</v>
          </cell>
          <cell r="H888">
            <v>1181</v>
          </cell>
          <cell r="I888">
            <v>1</v>
          </cell>
        </row>
        <row r="889">
          <cell r="C889" t="str">
            <v>El Paso</v>
          </cell>
          <cell r="D889">
            <v>41715</v>
          </cell>
          <cell r="E889">
            <v>24169</v>
          </cell>
          <cell r="F889">
            <v>16419</v>
          </cell>
          <cell r="G889">
            <v>5894</v>
          </cell>
          <cell r="H889">
            <v>3442</v>
          </cell>
          <cell r="I889">
            <v>0</v>
          </cell>
        </row>
        <row r="890">
          <cell r="C890" t="str">
            <v>La Plata</v>
          </cell>
          <cell r="D890">
            <v>62904</v>
          </cell>
          <cell r="E890">
            <v>39050</v>
          </cell>
          <cell r="F890">
            <v>29316</v>
          </cell>
          <cell r="G890">
            <v>4300</v>
          </cell>
          <cell r="H890">
            <v>6964</v>
          </cell>
          <cell r="I890">
            <v>2</v>
          </cell>
        </row>
        <row r="891">
          <cell r="C891" t="str">
            <v>Lorica</v>
          </cell>
          <cell r="D891">
            <v>116404</v>
          </cell>
          <cell r="E891">
            <v>70573</v>
          </cell>
          <cell r="F891">
            <v>50447</v>
          </cell>
          <cell r="G891">
            <v>11746</v>
          </cell>
          <cell r="H891">
            <v>12635</v>
          </cell>
          <cell r="I891">
            <v>0</v>
          </cell>
        </row>
        <row r="892">
          <cell r="C892" t="str">
            <v>Fundacion</v>
          </cell>
          <cell r="D892">
            <v>71572</v>
          </cell>
          <cell r="E892">
            <v>41229</v>
          </cell>
          <cell r="F892">
            <v>29652</v>
          </cell>
          <cell r="G892">
            <v>8583</v>
          </cell>
          <cell r="H892">
            <v>8182</v>
          </cell>
          <cell r="I892">
            <v>1</v>
          </cell>
        </row>
        <row r="893">
          <cell r="C893" t="str">
            <v>Cumaral</v>
          </cell>
          <cell r="D893">
            <v>23387</v>
          </cell>
          <cell r="E893">
            <v>14231</v>
          </cell>
          <cell r="F893">
            <v>11159</v>
          </cell>
          <cell r="G893">
            <v>1324</v>
          </cell>
          <cell r="H893">
            <v>2701</v>
          </cell>
          <cell r="I893">
            <v>0</v>
          </cell>
        </row>
        <row r="894">
          <cell r="C894" t="str">
            <v>Remolino</v>
          </cell>
          <cell r="D894">
            <v>12112</v>
          </cell>
          <cell r="E894">
            <v>5071</v>
          </cell>
          <cell r="F894">
            <v>4217</v>
          </cell>
          <cell r="G894">
            <v>2243</v>
          </cell>
          <cell r="H894">
            <v>1788</v>
          </cell>
          <cell r="I894">
            <v>0</v>
          </cell>
        </row>
        <row r="895">
          <cell r="C895" t="str">
            <v>Pueblo Nuevo</v>
          </cell>
          <cell r="D895">
            <v>36784</v>
          </cell>
          <cell r="E895">
            <v>20006</v>
          </cell>
          <cell r="F895">
            <v>15462</v>
          </cell>
          <cell r="G895">
            <v>4154</v>
          </cell>
          <cell r="H895">
            <v>3867</v>
          </cell>
          <cell r="I895">
            <v>3</v>
          </cell>
        </row>
        <row r="896">
          <cell r="C896" t="str">
            <v>Maicao</v>
          </cell>
          <cell r="D896">
            <v>189285</v>
          </cell>
          <cell r="E896">
            <v>100040</v>
          </cell>
          <cell r="F896">
            <v>58985</v>
          </cell>
          <cell r="G896">
            <v>41887</v>
          </cell>
          <cell r="H896">
            <v>21125</v>
          </cell>
          <cell r="I896">
            <v>0</v>
          </cell>
        </row>
        <row r="897">
          <cell r="C897" t="str">
            <v>Union Panamericana</v>
          </cell>
          <cell r="D897">
            <v>7040</v>
          </cell>
          <cell r="E897">
            <v>3304</v>
          </cell>
          <cell r="F897">
            <v>2371</v>
          </cell>
          <cell r="G897">
            <v>1377</v>
          </cell>
          <cell r="H897">
            <v>1011</v>
          </cell>
          <cell r="I897">
            <v>9</v>
          </cell>
        </row>
        <row r="898">
          <cell r="C898" t="str">
            <v>Pinillos</v>
          </cell>
          <cell r="D898">
            <v>25066</v>
          </cell>
          <cell r="E898">
            <v>13267</v>
          </cell>
          <cell r="F898">
            <v>9246</v>
          </cell>
          <cell r="G898">
            <v>4098</v>
          </cell>
          <cell r="H898">
            <v>3581</v>
          </cell>
          <cell r="I898">
            <v>0</v>
          </cell>
        </row>
        <row r="899">
          <cell r="C899" t="str">
            <v>Galeras</v>
          </cell>
          <cell r="D899">
            <v>23563</v>
          </cell>
          <cell r="E899">
            <v>13842</v>
          </cell>
          <cell r="F899">
            <v>11155</v>
          </cell>
          <cell r="G899">
            <v>1388</v>
          </cell>
          <cell r="H899">
            <v>1919</v>
          </cell>
          <cell r="I899">
            <v>0</v>
          </cell>
        </row>
        <row r="900">
          <cell r="C900" t="str">
            <v>Chimichagua</v>
          </cell>
          <cell r="D900">
            <v>36982</v>
          </cell>
          <cell r="E900">
            <v>18360</v>
          </cell>
          <cell r="F900">
            <v>14357</v>
          </cell>
          <cell r="G900">
            <v>5318</v>
          </cell>
          <cell r="H900">
            <v>4700</v>
          </cell>
          <cell r="I900">
            <v>0</v>
          </cell>
        </row>
        <row r="901">
          <cell r="C901" t="str">
            <v>Copacabana</v>
          </cell>
          <cell r="D901">
            <v>83106</v>
          </cell>
          <cell r="E901">
            <v>48264</v>
          </cell>
          <cell r="F901">
            <v>38395</v>
          </cell>
          <cell r="G901">
            <v>5780</v>
          </cell>
          <cell r="H901">
            <v>16767</v>
          </cell>
          <cell r="I901">
            <v>36</v>
          </cell>
        </row>
        <row r="902">
          <cell r="C902" t="str">
            <v>Cachira</v>
          </cell>
          <cell r="D902">
            <v>11351</v>
          </cell>
          <cell r="E902">
            <v>5236</v>
          </cell>
          <cell r="F902">
            <v>4048</v>
          </cell>
          <cell r="G902">
            <v>1970</v>
          </cell>
          <cell r="H902">
            <v>1874</v>
          </cell>
          <cell r="I902">
            <v>1</v>
          </cell>
        </row>
        <row r="903">
          <cell r="C903" t="str">
            <v>Guadalupe</v>
          </cell>
          <cell r="D903">
            <v>18456</v>
          </cell>
          <cell r="E903">
            <v>11261</v>
          </cell>
          <cell r="F903">
            <v>8117</v>
          </cell>
          <cell r="G903">
            <v>1636</v>
          </cell>
          <cell r="H903">
            <v>2087</v>
          </cell>
          <cell r="I903">
            <v>0</v>
          </cell>
        </row>
        <row r="904">
          <cell r="C904" t="str">
            <v>Ayapel</v>
          </cell>
          <cell r="D904">
            <v>47633</v>
          </cell>
          <cell r="E904">
            <v>26648</v>
          </cell>
          <cell r="F904">
            <v>19931</v>
          </cell>
          <cell r="G904">
            <v>5186</v>
          </cell>
          <cell r="H904">
            <v>5657</v>
          </cell>
          <cell r="I904">
            <v>1</v>
          </cell>
        </row>
        <row r="905">
          <cell r="C905" t="str">
            <v>El Retorno</v>
          </cell>
          <cell r="D905">
            <v>14010</v>
          </cell>
          <cell r="E905">
            <v>4906</v>
          </cell>
          <cell r="F905">
            <v>3467</v>
          </cell>
          <cell r="G905">
            <v>3915</v>
          </cell>
          <cell r="H905">
            <v>1135</v>
          </cell>
          <cell r="I905">
            <v>0</v>
          </cell>
        </row>
        <row r="906">
          <cell r="C906" t="str">
            <v>Certegui</v>
          </cell>
          <cell r="D906">
            <v>5808</v>
          </cell>
          <cell r="E906">
            <v>2816</v>
          </cell>
          <cell r="F906">
            <v>2173</v>
          </cell>
          <cell r="G906">
            <v>884</v>
          </cell>
          <cell r="H906">
            <v>1260</v>
          </cell>
          <cell r="I906">
            <v>0</v>
          </cell>
        </row>
        <row r="907">
          <cell r="C907" t="str">
            <v>Mani</v>
          </cell>
          <cell r="D907">
            <v>17624</v>
          </cell>
          <cell r="E907">
            <v>8268</v>
          </cell>
          <cell r="F907">
            <v>6367</v>
          </cell>
          <cell r="G907">
            <v>2887</v>
          </cell>
          <cell r="H907">
            <v>2072</v>
          </cell>
          <cell r="I907">
            <v>7</v>
          </cell>
        </row>
        <row r="908">
          <cell r="C908" t="str">
            <v>Herran</v>
          </cell>
          <cell r="D908">
            <v>7426</v>
          </cell>
          <cell r="E908">
            <v>2016</v>
          </cell>
          <cell r="F908">
            <v>1852</v>
          </cell>
          <cell r="G908">
            <v>2040</v>
          </cell>
          <cell r="H908">
            <v>1819</v>
          </cell>
          <cell r="I908">
            <v>0</v>
          </cell>
        </row>
        <row r="909">
          <cell r="C909" t="str">
            <v>El Carmen de Chucuri</v>
          </cell>
          <cell r="D909">
            <v>22062</v>
          </cell>
          <cell r="E909">
            <v>12849</v>
          </cell>
          <cell r="F909">
            <v>10914</v>
          </cell>
          <cell r="G909">
            <v>640</v>
          </cell>
          <cell r="H909">
            <v>4977</v>
          </cell>
          <cell r="I909">
            <v>3</v>
          </cell>
        </row>
        <row r="910">
          <cell r="C910" t="str">
            <v>Dabeiba</v>
          </cell>
          <cell r="D910">
            <v>23874</v>
          </cell>
          <cell r="E910">
            <v>13411</v>
          </cell>
          <cell r="F910">
            <v>9780</v>
          </cell>
          <cell r="G910">
            <v>2703</v>
          </cell>
          <cell r="H910">
            <v>1837</v>
          </cell>
          <cell r="I910">
            <v>0</v>
          </cell>
        </row>
        <row r="911">
          <cell r="C911" t="str">
            <v>Margarita</v>
          </cell>
          <cell r="D911">
            <v>11272</v>
          </cell>
          <cell r="E911">
            <v>5372</v>
          </cell>
          <cell r="F911">
            <v>4029</v>
          </cell>
          <cell r="G911">
            <v>1847</v>
          </cell>
          <cell r="H911">
            <v>1546</v>
          </cell>
          <cell r="I911">
            <v>0</v>
          </cell>
        </row>
        <row r="912">
          <cell r="C912" t="str">
            <v>Ricaurte</v>
          </cell>
          <cell r="D912">
            <v>20056</v>
          </cell>
          <cell r="E912">
            <v>6820</v>
          </cell>
          <cell r="F912">
            <v>5096</v>
          </cell>
          <cell r="G912">
            <v>5348</v>
          </cell>
          <cell r="H912">
            <v>2292</v>
          </cell>
          <cell r="I912">
            <v>0</v>
          </cell>
        </row>
        <row r="913">
          <cell r="C913" t="str">
            <v>Condoto</v>
          </cell>
          <cell r="D913">
            <v>12467</v>
          </cell>
          <cell r="E913">
            <v>5902</v>
          </cell>
          <cell r="F913">
            <v>4126</v>
          </cell>
          <cell r="G913">
            <v>2353</v>
          </cell>
          <cell r="H913">
            <v>1745</v>
          </cell>
          <cell r="I913">
            <v>0</v>
          </cell>
        </row>
        <row r="914">
          <cell r="C914" t="str">
            <v>San Martin</v>
          </cell>
          <cell r="D914">
            <v>29367</v>
          </cell>
          <cell r="E914">
            <v>15556</v>
          </cell>
          <cell r="F914">
            <v>12303</v>
          </cell>
          <cell r="G914">
            <v>2924</v>
          </cell>
          <cell r="H914">
            <v>2889</v>
          </cell>
          <cell r="I914">
            <v>0</v>
          </cell>
        </row>
        <row r="915">
          <cell r="C915" t="str">
            <v>Cienaga de Oro</v>
          </cell>
          <cell r="D915">
            <v>61016</v>
          </cell>
          <cell r="E915">
            <v>38625</v>
          </cell>
          <cell r="F915">
            <v>25750</v>
          </cell>
          <cell r="G915">
            <v>5849</v>
          </cell>
          <cell r="H915">
            <v>5954</v>
          </cell>
          <cell r="I915">
            <v>0</v>
          </cell>
        </row>
        <row r="916">
          <cell r="C916" t="str">
            <v>Puerto Escondido</v>
          </cell>
          <cell r="D916">
            <v>24568</v>
          </cell>
          <cell r="E916">
            <v>14774</v>
          </cell>
          <cell r="F916">
            <v>10682</v>
          </cell>
          <cell r="G916">
            <v>2034</v>
          </cell>
          <cell r="H916">
            <v>2535</v>
          </cell>
          <cell r="I916">
            <v>0</v>
          </cell>
        </row>
        <row r="917">
          <cell r="C917" t="str">
            <v>Amalfi</v>
          </cell>
          <cell r="D917">
            <v>27496</v>
          </cell>
          <cell r="E917">
            <v>15679</v>
          </cell>
          <cell r="F917">
            <v>12347</v>
          </cell>
          <cell r="G917">
            <v>1875</v>
          </cell>
          <cell r="H917">
            <v>3392</v>
          </cell>
          <cell r="I917">
            <v>0</v>
          </cell>
        </row>
        <row r="918">
          <cell r="C918" t="str">
            <v>Amaga</v>
          </cell>
          <cell r="D918">
            <v>31768</v>
          </cell>
          <cell r="E918">
            <v>18198</v>
          </cell>
          <cell r="F918">
            <v>15024</v>
          </cell>
          <cell r="G918">
            <v>1352</v>
          </cell>
          <cell r="H918">
            <v>6664</v>
          </cell>
          <cell r="I918">
            <v>0</v>
          </cell>
        </row>
        <row r="919">
          <cell r="C919" t="str">
            <v>El Tambo</v>
          </cell>
          <cell r="D919">
            <v>54198</v>
          </cell>
          <cell r="E919">
            <v>25813</v>
          </cell>
          <cell r="F919">
            <v>20340</v>
          </cell>
          <cell r="G919">
            <v>7544</v>
          </cell>
          <cell r="H919">
            <v>5345</v>
          </cell>
          <cell r="I919">
            <v>0</v>
          </cell>
        </row>
        <row r="920">
          <cell r="C920" t="str">
            <v>Puerto Lleras</v>
          </cell>
          <cell r="D920">
            <v>10440</v>
          </cell>
          <cell r="E920">
            <v>4185</v>
          </cell>
          <cell r="F920">
            <v>2956</v>
          </cell>
          <cell r="G920">
            <v>2410</v>
          </cell>
          <cell r="H920">
            <v>1195</v>
          </cell>
          <cell r="I920">
            <v>0</v>
          </cell>
        </row>
        <row r="921">
          <cell r="C921" t="str">
            <v>Caucasia</v>
          </cell>
          <cell r="D921">
            <v>96927</v>
          </cell>
          <cell r="E921">
            <v>56594</v>
          </cell>
          <cell r="F921">
            <v>42043</v>
          </cell>
          <cell r="G921">
            <v>7774</v>
          </cell>
          <cell r="H921">
            <v>12029</v>
          </cell>
          <cell r="I921">
            <v>252</v>
          </cell>
        </row>
        <row r="922">
          <cell r="C922" t="str">
            <v>San Vicente de Chucuri</v>
          </cell>
          <cell r="D922">
            <v>33965</v>
          </cell>
          <cell r="E922">
            <v>19626</v>
          </cell>
          <cell r="F922">
            <v>15598</v>
          </cell>
          <cell r="G922">
            <v>1847</v>
          </cell>
          <cell r="H922">
            <v>4729</v>
          </cell>
          <cell r="I922">
            <v>0</v>
          </cell>
        </row>
        <row r="923">
          <cell r="C923" t="str">
            <v>El Doncello</v>
          </cell>
          <cell r="D923">
            <v>19484</v>
          </cell>
          <cell r="E923">
            <v>10057</v>
          </cell>
          <cell r="F923">
            <v>8176</v>
          </cell>
          <cell r="G923">
            <v>1812</v>
          </cell>
          <cell r="H923">
            <v>2525</v>
          </cell>
          <cell r="I923">
            <v>0</v>
          </cell>
        </row>
        <row r="924">
          <cell r="C924" t="str">
            <v>Puerto Rico</v>
          </cell>
          <cell r="D924">
            <v>26554</v>
          </cell>
          <cell r="E924">
            <v>12830</v>
          </cell>
          <cell r="F924">
            <v>9742</v>
          </cell>
          <cell r="G924">
            <v>3844</v>
          </cell>
          <cell r="H924">
            <v>2400</v>
          </cell>
          <cell r="I924">
            <v>0</v>
          </cell>
        </row>
        <row r="925">
          <cell r="C925" t="str">
            <v>Rio Viejo</v>
          </cell>
          <cell r="D925">
            <v>10892</v>
          </cell>
          <cell r="E925">
            <v>4183</v>
          </cell>
          <cell r="F925">
            <v>3241</v>
          </cell>
          <cell r="G925">
            <v>2327</v>
          </cell>
          <cell r="H925">
            <v>1906</v>
          </cell>
          <cell r="I925">
            <v>0</v>
          </cell>
        </row>
        <row r="926">
          <cell r="C926" t="str">
            <v>Giron</v>
          </cell>
          <cell r="D926">
            <v>173841</v>
          </cell>
          <cell r="E926">
            <v>98825</v>
          </cell>
          <cell r="F926">
            <v>68763</v>
          </cell>
          <cell r="G926">
            <v>20032</v>
          </cell>
          <cell r="H926">
            <v>19389</v>
          </cell>
          <cell r="I926">
            <v>0</v>
          </cell>
        </row>
        <row r="927">
          <cell r="C927" t="str">
            <v>San Antero</v>
          </cell>
          <cell r="D927">
            <v>35328</v>
          </cell>
          <cell r="E927">
            <v>21201</v>
          </cell>
          <cell r="F927">
            <v>14432</v>
          </cell>
          <cell r="G927">
            <v>3610</v>
          </cell>
          <cell r="H927">
            <v>3354</v>
          </cell>
          <cell r="I927">
            <v>0</v>
          </cell>
        </row>
        <row r="928">
          <cell r="C928" t="str">
            <v>Puerto Nare</v>
          </cell>
          <cell r="D928">
            <v>14664</v>
          </cell>
          <cell r="E928">
            <v>7889</v>
          </cell>
          <cell r="F928">
            <v>6504</v>
          </cell>
          <cell r="G928">
            <v>981</v>
          </cell>
          <cell r="H928">
            <v>2405</v>
          </cell>
          <cell r="I928">
            <v>0</v>
          </cell>
        </row>
        <row r="929">
          <cell r="C929" t="str">
            <v>La Gloria</v>
          </cell>
          <cell r="D929">
            <v>18831</v>
          </cell>
          <cell r="E929">
            <v>10217</v>
          </cell>
          <cell r="F929">
            <v>8798</v>
          </cell>
          <cell r="G929">
            <v>810</v>
          </cell>
          <cell r="H929">
            <v>3826</v>
          </cell>
          <cell r="I929">
            <v>0</v>
          </cell>
        </row>
        <row r="930">
          <cell r="C930" t="str">
            <v>Supia</v>
          </cell>
          <cell r="D930">
            <v>29620</v>
          </cell>
          <cell r="E930">
            <v>16561</v>
          </cell>
          <cell r="F930">
            <v>12087</v>
          </cell>
          <cell r="G930">
            <v>3005</v>
          </cell>
          <cell r="H930">
            <v>3580</v>
          </cell>
          <cell r="I930">
            <v>0</v>
          </cell>
        </row>
        <row r="931">
          <cell r="C931" t="str">
            <v>San Alberto</v>
          </cell>
          <cell r="D931">
            <v>29050</v>
          </cell>
          <cell r="E931">
            <v>15696</v>
          </cell>
          <cell r="F931">
            <v>11794</v>
          </cell>
          <cell r="G931">
            <v>2949</v>
          </cell>
          <cell r="H931">
            <v>3314</v>
          </cell>
          <cell r="I931">
            <v>0</v>
          </cell>
        </row>
        <row r="932">
          <cell r="C932" t="str">
            <v>Liborina</v>
          </cell>
          <cell r="D932">
            <v>10247</v>
          </cell>
          <cell r="E932">
            <v>4820</v>
          </cell>
          <cell r="F932">
            <v>3977</v>
          </cell>
          <cell r="G932">
            <v>1209</v>
          </cell>
          <cell r="H932">
            <v>2493</v>
          </cell>
          <cell r="I932">
            <v>0</v>
          </cell>
        </row>
        <row r="933">
          <cell r="C933" t="str">
            <v>Inirida</v>
          </cell>
          <cell r="D933">
            <v>34401</v>
          </cell>
          <cell r="E933">
            <v>22895</v>
          </cell>
          <cell r="F933">
            <v>16276</v>
          </cell>
          <cell r="G933">
            <v>1124</v>
          </cell>
          <cell r="H933">
            <v>6109</v>
          </cell>
          <cell r="I933">
            <v>0</v>
          </cell>
        </row>
        <row r="934">
          <cell r="C934" t="str">
            <v>Bello</v>
          </cell>
          <cell r="D934">
            <v>560831</v>
          </cell>
          <cell r="E934">
            <v>281902</v>
          </cell>
          <cell r="F934">
            <v>240382</v>
          </cell>
          <cell r="G934">
            <v>42848</v>
          </cell>
          <cell r="H934">
            <v>125602</v>
          </cell>
          <cell r="I934">
            <v>20</v>
          </cell>
        </row>
        <row r="935">
          <cell r="C935" t="str">
            <v>Gamarra</v>
          </cell>
          <cell r="D935">
            <v>16194</v>
          </cell>
          <cell r="E935">
            <v>8068</v>
          </cell>
          <cell r="F935">
            <v>6597</v>
          </cell>
          <cell r="G935">
            <v>1563</v>
          </cell>
          <cell r="H935">
            <v>2781</v>
          </cell>
          <cell r="I935">
            <v>0</v>
          </cell>
        </row>
        <row r="936">
          <cell r="C936" t="str">
            <v>Taraza</v>
          </cell>
          <cell r="D936">
            <v>28429</v>
          </cell>
          <cell r="E936">
            <v>15365</v>
          </cell>
          <cell r="F936">
            <v>10793</v>
          </cell>
          <cell r="G936">
            <v>3524</v>
          </cell>
          <cell r="H936">
            <v>2257</v>
          </cell>
          <cell r="I936">
            <v>0</v>
          </cell>
        </row>
        <row r="937">
          <cell r="C937" t="str">
            <v>Abrego</v>
          </cell>
          <cell r="D937">
            <v>34395</v>
          </cell>
          <cell r="E937">
            <v>13657</v>
          </cell>
          <cell r="F937">
            <v>8388</v>
          </cell>
          <cell r="G937">
            <v>8914</v>
          </cell>
          <cell r="H937">
            <v>3560</v>
          </cell>
          <cell r="I937">
            <v>2</v>
          </cell>
        </row>
        <row r="938">
          <cell r="C938" t="str">
            <v>Tubara</v>
          </cell>
          <cell r="D938">
            <v>19187</v>
          </cell>
          <cell r="E938">
            <v>9299</v>
          </cell>
          <cell r="F938">
            <v>8311</v>
          </cell>
          <cell r="G938">
            <v>1330</v>
          </cell>
          <cell r="H938">
            <v>3416</v>
          </cell>
          <cell r="I938">
            <v>0</v>
          </cell>
        </row>
        <row r="939">
          <cell r="C939" t="str">
            <v>Timana</v>
          </cell>
          <cell r="D939">
            <v>22251</v>
          </cell>
          <cell r="E939">
            <v>14544</v>
          </cell>
          <cell r="F939">
            <v>9970</v>
          </cell>
          <cell r="G939">
            <v>1163</v>
          </cell>
          <cell r="H939">
            <v>2787</v>
          </cell>
          <cell r="I939">
            <v>1</v>
          </cell>
        </row>
        <row r="940">
          <cell r="C940" t="str">
            <v>Tibu</v>
          </cell>
          <cell r="D940">
            <v>59536</v>
          </cell>
          <cell r="E940">
            <v>22301</v>
          </cell>
          <cell r="F940">
            <v>11974</v>
          </cell>
          <cell r="G940">
            <v>17812</v>
          </cell>
          <cell r="H940">
            <v>4564</v>
          </cell>
          <cell r="I940">
            <v>18</v>
          </cell>
        </row>
        <row r="941">
          <cell r="C941" t="str">
            <v>Arauquita</v>
          </cell>
          <cell r="D941">
            <v>57562</v>
          </cell>
          <cell r="E941">
            <v>18183</v>
          </cell>
          <cell r="F941">
            <v>13971</v>
          </cell>
          <cell r="G941">
            <v>14823</v>
          </cell>
          <cell r="H941">
            <v>4114</v>
          </cell>
          <cell r="I941">
            <v>0</v>
          </cell>
        </row>
        <row r="942">
          <cell r="C942" t="str">
            <v>Isnos</v>
          </cell>
          <cell r="D942">
            <v>25935</v>
          </cell>
          <cell r="E942">
            <v>17671</v>
          </cell>
          <cell r="F942">
            <v>11598</v>
          </cell>
          <cell r="G942">
            <v>1342</v>
          </cell>
          <cell r="H942">
            <v>2220</v>
          </cell>
          <cell r="I942">
            <v>0</v>
          </cell>
        </row>
        <row r="943">
          <cell r="C943" t="str">
            <v>Tierralta</v>
          </cell>
          <cell r="D943">
            <v>95973</v>
          </cell>
          <cell r="E943">
            <v>43964</v>
          </cell>
          <cell r="F943">
            <v>29959</v>
          </cell>
          <cell r="G943">
            <v>17820</v>
          </cell>
          <cell r="H943">
            <v>8949</v>
          </cell>
          <cell r="I943">
            <v>2</v>
          </cell>
        </row>
        <row r="944">
          <cell r="C944" t="str">
            <v>Solano</v>
          </cell>
          <cell r="D944">
            <v>11625</v>
          </cell>
          <cell r="E944">
            <v>4013</v>
          </cell>
          <cell r="F944">
            <v>3113</v>
          </cell>
          <cell r="G944">
            <v>2666</v>
          </cell>
          <cell r="H944">
            <v>1477</v>
          </cell>
          <cell r="I944">
            <v>1</v>
          </cell>
        </row>
        <row r="945">
          <cell r="C945" t="str">
            <v>Valparaiso</v>
          </cell>
          <cell r="D945">
            <v>7122</v>
          </cell>
          <cell r="E945">
            <v>2822</v>
          </cell>
          <cell r="F945">
            <v>2303</v>
          </cell>
          <cell r="G945">
            <v>1236</v>
          </cell>
          <cell r="H945">
            <v>954</v>
          </cell>
          <cell r="I945">
            <v>0</v>
          </cell>
        </row>
        <row r="946">
          <cell r="C946" t="str">
            <v>Puerto Libertador</v>
          </cell>
          <cell r="D946">
            <v>43937</v>
          </cell>
          <cell r="E946">
            <v>16886</v>
          </cell>
          <cell r="F946">
            <v>11400</v>
          </cell>
          <cell r="G946">
            <v>10334</v>
          </cell>
          <cell r="H946">
            <v>4716</v>
          </cell>
          <cell r="I946">
            <v>3</v>
          </cell>
        </row>
        <row r="947">
          <cell r="C947" t="str">
            <v>Chinacota</v>
          </cell>
          <cell r="D947">
            <v>19120</v>
          </cell>
          <cell r="E947">
            <v>9742</v>
          </cell>
          <cell r="F947">
            <v>7826</v>
          </cell>
          <cell r="G947">
            <v>1622</v>
          </cell>
          <cell r="H947">
            <v>4317</v>
          </cell>
          <cell r="I947">
            <v>11</v>
          </cell>
        </row>
        <row r="948">
          <cell r="C948" t="str">
            <v>Pitalito</v>
          </cell>
          <cell r="D948">
            <v>129710</v>
          </cell>
          <cell r="E948">
            <v>80037</v>
          </cell>
          <cell r="F948">
            <v>55847</v>
          </cell>
          <cell r="G948">
            <v>8240</v>
          </cell>
          <cell r="H948">
            <v>14370</v>
          </cell>
          <cell r="I948">
            <v>2</v>
          </cell>
        </row>
        <row r="949">
          <cell r="C949" t="str">
            <v>Simiti</v>
          </cell>
          <cell r="D949">
            <v>19426</v>
          </cell>
          <cell r="E949">
            <v>9795</v>
          </cell>
          <cell r="F949">
            <v>7139</v>
          </cell>
          <cell r="G949">
            <v>2458</v>
          </cell>
          <cell r="H949">
            <v>2124</v>
          </cell>
          <cell r="I949">
            <v>0</v>
          </cell>
        </row>
        <row r="950">
          <cell r="C950" t="str">
            <v>El Piñon</v>
          </cell>
          <cell r="D950">
            <v>24457</v>
          </cell>
          <cell r="E950">
            <v>12259</v>
          </cell>
          <cell r="F950">
            <v>10615</v>
          </cell>
          <cell r="G950">
            <v>1423</v>
          </cell>
          <cell r="H950">
            <v>3997</v>
          </cell>
          <cell r="I950">
            <v>0</v>
          </cell>
        </row>
        <row r="951">
          <cell r="C951" t="str">
            <v>Hato Corozal</v>
          </cell>
          <cell r="D951">
            <v>12219</v>
          </cell>
          <cell r="E951">
            <v>6206</v>
          </cell>
          <cell r="F951">
            <v>4576</v>
          </cell>
          <cell r="G951">
            <v>1434</v>
          </cell>
          <cell r="H951">
            <v>1844</v>
          </cell>
          <cell r="I951">
            <v>17</v>
          </cell>
        </row>
        <row r="952">
          <cell r="C952" t="str">
            <v>El Castillo</v>
          </cell>
          <cell r="D952">
            <v>7469</v>
          </cell>
          <cell r="E952">
            <v>3111</v>
          </cell>
          <cell r="F952">
            <v>2266</v>
          </cell>
          <cell r="G952">
            <v>1399</v>
          </cell>
          <cell r="H952">
            <v>738</v>
          </cell>
          <cell r="I952">
            <v>0</v>
          </cell>
        </row>
        <row r="953">
          <cell r="C953" t="str">
            <v>El Banco</v>
          </cell>
          <cell r="D953">
            <v>70783</v>
          </cell>
          <cell r="E953">
            <v>34759</v>
          </cell>
          <cell r="F953">
            <v>27085</v>
          </cell>
          <cell r="G953">
            <v>7513</v>
          </cell>
          <cell r="H953">
            <v>8473</v>
          </cell>
          <cell r="I953">
            <v>0</v>
          </cell>
        </row>
        <row r="954">
          <cell r="C954" t="str">
            <v>Rio de Oro</v>
          </cell>
          <cell r="D954">
            <v>18163</v>
          </cell>
          <cell r="E954">
            <v>9639</v>
          </cell>
          <cell r="F954">
            <v>7267</v>
          </cell>
          <cell r="G954">
            <v>1596</v>
          </cell>
          <cell r="H954">
            <v>2499</v>
          </cell>
          <cell r="I954">
            <v>0</v>
          </cell>
        </row>
        <row r="955">
          <cell r="C955" t="str">
            <v>Pelaya</v>
          </cell>
          <cell r="D955">
            <v>22754</v>
          </cell>
          <cell r="E955">
            <v>12274</v>
          </cell>
          <cell r="F955">
            <v>9297</v>
          </cell>
          <cell r="G955">
            <v>1766</v>
          </cell>
          <cell r="H955">
            <v>2544</v>
          </cell>
          <cell r="I955">
            <v>0</v>
          </cell>
        </row>
        <row r="956">
          <cell r="C956" t="str">
            <v>Uribe</v>
          </cell>
          <cell r="D956">
            <v>9560</v>
          </cell>
          <cell r="E956">
            <v>3298</v>
          </cell>
          <cell r="F956">
            <v>2204</v>
          </cell>
          <cell r="G956">
            <v>2432</v>
          </cell>
          <cell r="H956">
            <v>659</v>
          </cell>
          <cell r="I956">
            <v>0</v>
          </cell>
        </row>
        <row r="957">
          <cell r="C957" t="str">
            <v>Yumbo</v>
          </cell>
          <cell r="D957">
            <v>110683</v>
          </cell>
          <cell r="E957">
            <v>61141</v>
          </cell>
          <cell r="F957">
            <v>46390</v>
          </cell>
          <cell r="G957">
            <v>7266</v>
          </cell>
          <cell r="H957">
            <v>14755</v>
          </cell>
          <cell r="I957">
            <v>1</v>
          </cell>
        </row>
        <row r="958">
          <cell r="C958" t="str">
            <v>Leiva</v>
          </cell>
          <cell r="D958">
            <v>9569</v>
          </cell>
          <cell r="E958">
            <v>5327</v>
          </cell>
          <cell r="F958">
            <v>2938</v>
          </cell>
          <cell r="G958">
            <v>1688</v>
          </cell>
          <cell r="H958">
            <v>427</v>
          </cell>
          <cell r="I958">
            <v>0</v>
          </cell>
        </row>
        <row r="959">
          <cell r="C959" t="str">
            <v>Uramita</v>
          </cell>
          <cell r="D959">
            <v>7006</v>
          </cell>
          <cell r="E959">
            <v>3009</v>
          </cell>
          <cell r="F959">
            <v>2122</v>
          </cell>
          <cell r="G959">
            <v>1263</v>
          </cell>
          <cell r="H959">
            <v>1124</v>
          </cell>
          <cell r="I959">
            <v>8</v>
          </cell>
        </row>
        <row r="960">
          <cell r="C960" t="str">
            <v>Flandes</v>
          </cell>
          <cell r="D960">
            <v>28700</v>
          </cell>
          <cell r="E960">
            <v>13090</v>
          </cell>
          <cell r="F960">
            <v>11766</v>
          </cell>
          <cell r="G960">
            <v>2080</v>
          </cell>
          <cell r="H960">
            <v>6175</v>
          </cell>
          <cell r="I960">
            <v>0</v>
          </cell>
        </row>
        <row r="961">
          <cell r="C961" t="str">
            <v>Bucarasica</v>
          </cell>
          <cell r="D961">
            <v>6704</v>
          </cell>
          <cell r="E961">
            <v>3109</v>
          </cell>
          <cell r="F961">
            <v>1990</v>
          </cell>
          <cell r="G961">
            <v>1240</v>
          </cell>
          <cell r="H961">
            <v>873</v>
          </cell>
          <cell r="I961">
            <v>0</v>
          </cell>
        </row>
        <row r="962">
          <cell r="C962" t="str">
            <v>Dibulla</v>
          </cell>
          <cell r="D962">
            <v>43026</v>
          </cell>
          <cell r="E962">
            <v>22153</v>
          </cell>
          <cell r="F962">
            <v>15885</v>
          </cell>
          <cell r="G962">
            <v>4826</v>
          </cell>
          <cell r="H962">
            <v>4844</v>
          </cell>
          <cell r="I962">
            <v>0</v>
          </cell>
        </row>
        <row r="963">
          <cell r="C963" t="str">
            <v>Villagarzon</v>
          </cell>
          <cell r="D963">
            <v>24425</v>
          </cell>
          <cell r="E963">
            <v>12417</v>
          </cell>
          <cell r="F963">
            <v>9208</v>
          </cell>
          <cell r="G963">
            <v>2511</v>
          </cell>
          <cell r="H963">
            <v>3014</v>
          </cell>
          <cell r="I963">
            <v>0</v>
          </cell>
        </row>
        <row r="964">
          <cell r="C964" t="str">
            <v>Belen de Los Andaquies</v>
          </cell>
          <cell r="D964">
            <v>11297</v>
          </cell>
          <cell r="E964">
            <v>5781</v>
          </cell>
          <cell r="F964">
            <v>4266</v>
          </cell>
          <cell r="G964">
            <v>1151</v>
          </cell>
          <cell r="H964">
            <v>1235</v>
          </cell>
          <cell r="I964">
            <v>1</v>
          </cell>
        </row>
        <row r="965">
          <cell r="C965" t="str">
            <v>Guaranda</v>
          </cell>
          <cell r="D965">
            <v>18861</v>
          </cell>
          <cell r="E965">
            <v>9390</v>
          </cell>
          <cell r="F965">
            <v>5998</v>
          </cell>
          <cell r="G965">
            <v>3038</v>
          </cell>
          <cell r="H965">
            <v>1711</v>
          </cell>
          <cell r="I965">
            <v>0</v>
          </cell>
        </row>
        <row r="966">
          <cell r="C966" t="str">
            <v>Rosas</v>
          </cell>
          <cell r="D966">
            <v>11631</v>
          </cell>
          <cell r="E966">
            <v>5451</v>
          </cell>
          <cell r="F966">
            <v>4242</v>
          </cell>
          <cell r="G966">
            <v>1320</v>
          </cell>
          <cell r="H966">
            <v>2377</v>
          </cell>
          <cell r="I966">
            <v>0</v>
          </cell>
        </row>
        <row r="967">
          <cell r="C967" t="str">
            <v>Tarqui</v>
          </cell>
          <cell r="D967">
            <v>17874</v>
          </cell>
          <cell r="E967">
            <v>10524</v>
          </cell>
          <cell r="F967">
            <v>7634</v>
          </cell>
          <cell r="G967">
            <v>909</v>
          </cell>
          <cell r="H967">
            <v>2133</v>
          </cell>
          <cell r="I967">
            <v>2</v>
          </cell>
        </row>
        <row r="968">
          <cell r="C968" t="str">
            <v>San Agustin</v>
          </cell>
          <cell r="D968">
            <v>34010</v>
          </cell>
          <cell r="E968">
            <v>20624</v>
          </cell>
          <cell r="F968">
            <v>14290</v>
          </cell>
          <cell r="G968">
            <v>1892</v>
          </cell>
          <cell r="H968">
            <v>3459</v>
          </cell>
          <cell r="I968">
            <v>3</v>
          </cell>
        </row>
        <row r="969">
          <cell r="C969" t="str">
            <v>Segovia</v>
          </cell>
          <cell r="D969">
            <v>39990</v>
          </cell>
          <cell r="E969">
            <v>21938</v>
          </cell>
          <cell r="F969">
            <v>15068</v>
          </cell>
          <cell r="G969">
            <v>3908</v>
          </cell>
          <cell r="H969">
            <v>4858</v>
          </cell>
          <cell r="I969">
            <v>31</v>
          </cell>
        </row>
        <row r="970">
          <cell r="C970" t="str">
            <v>Rio Iro</v>
          </cell>
          <cell r="D970">
            <v>5638</v>
          </cell>
          <cell r="E970">
            <v>3257</v>
          </cell>
          <cell r="F970">
            <v>1896</v>
          </cell>
          <cell r="G970">
            <v>774</v>
          </cell>
          <cell r="H970">
            <v>692</v>
          </cell>
          <cell r="I970">
            <v>0</v>
          </cell>
        </row>
        <row r="971">
          <cell r="C971" t="str">
            <v>La Jagua de Ibirico</v>
          </cell>
          <cell r="D971">
            <v>52015</v>
          </cell>
          <cell r="E971">
            <v>23071</v>
          </cell>
          <cell r="F971">
            <v>16648</v>
          </cell>
          <cell r="G971">
            <v>7979</v>
          </cell>
          <cell r="H971">
            <v>4386</v>
          </cell>
          <cell r="I971">
            <v>2</v>
          </cell>
        </row>
        <row r="972">
          <cell r="C972" t="str">
            <v>Rioblanco</v>
          </cell>
          <cell r="D972">
            <v>22680</v>
          </cell>
          <cell r="E972">
            <v>10689</v>
          </cell>
          <cell r="F972">
            <v>7344</v>
          </cell>
          <cell r="G972">
            <v>3386</v>
          </cell>
          <cell r="H972">
            <v>1666</v>
          </cell>
          <cell r="I972">
            <v>0</v>
          </cell>
        </row>
        <row r="973">
          <cell r="C973" t="str">
            <v>Pailitas</v>
          </cell>
          <cell r="D973">
            <v>20114</v>
          </cell>
          <cell r="E973">
            <v>9995</v>
          </cell>
          <cell r="F973">
            <v>7773</v>
          </cell>
          <cell r="G973">
            <v>1730</v>
          </cell>
          <cell r="H973">
            <v>2180</v>
          </cell>
          <cell r="I973">
            <v>0</v>
          </cell>
        </row>
        <row r="974">
          <cell r="C974" t="str">
            <v>Altos del Rosario</v>
          </cell>
          <cell r="D974">
            <v>11756</v>
          </cell>
          <cell r="E974">
            <v>4607</v>
          </cell>
          <cell r="F974">
            <v>3645</v>
          </cell>
          <cell r="G974">
            <v>1903</v>
          </cell>
          <cell r="H974">
            <v>1631</v>
          </cell>
          <cell r="I974">
            <v>0</v>
          </cell>
        </row>
        <row r="975">
          <cell r="C975" t="str">
            <v>Puerto Concordia</v>
          </cell>
          <cell r="D975">
            <v>8640</v>
          </cell>
          <cell r="E975">
            <v>3379</v>
          </cell>
          <cell r="F975">
            <v>2163</v>
          </cell>
          <cell r="G975">
            <v>1895</v>
          </cell>
          <cell r="H975">
            <v>658</v>
          </cell>
          <cell r="I975">
            <v>0</v>
          </cell>
        </row>
        <row r="976">
          <cell r="C976" t="str">
            <v>Sitionuevo</v>
          </cell>
          <cell r="D976">
            <v>29612</v>
          </cell>
          <cell r="E976">
            <v>14345</v>
          </cell>
          <cell r="F976">
            <v>10148</v>
          </cell>
          <cell r="G976">
            <v>3759</v>
          </cell>
          <cell r="H976">
            <v>2371</v>
          </cell>
          <cell r="I976">
            <v>0</v>
          </cell>
        </row>
        <row r="977">
          <cell r="C977" t="str">
            <v>Pueblo Rico</v>
          </cell>
          <cell r="D977">
            <v>16577</v>
          </cell>
          <cell r="E977">
            <v>5305</v>
          </cell>
          <cell r="F977">
            <v>3949</v>
          </cell>
          <cell r="G977">
            <v>3786</v>
          </cell>
          <cell r="H977">
            <v>1769</v>
          </cell>
          <cell r="I977">
            <v>0</v>
          </cell>
        </row>
        <row r="978">
          <cell r="C978" t="str">
            <v>La Esperanza</v>
          </cell>
          <cell r="D978">
            <v>12545</v>
          </cell>
          <cell r="E978">
            <v>5032</v>
          </cell>
          <cell r="F978">
            <v>3438</v>
          </cell>
          <cell r="G978">
            <v>2396</v>
          </cell>
          <cell r="H978">
            <v>891</v>
          </cell>
          <cell r="I978">
            <v>3</v>
          </cell>
        </row>
        <row r="979">
          <cell r="C979" t="str">
            <v>Remedios</v>
          </cell>
          <cell r="D979">
            <v>30094</v>
          </cell>
          <cell r="E979">
            <v>15789</v>
          </cell>
          <cell r="F979">
            <v>11200</v>
          </cell>
          <cell r="G979">
            <v>2764</v>
          </cell>
          <cell r="H979">
            <v>3965</v>
          </cell>
          <cell r="I979">
            <v>1</v>
          </cell>
        </row>
        <row r="980">
          <cell r="C980" t="str">
            <v>Soacha</v>
          </cell>
          <cell r="D980">
            <v>783632</v>
          </cell>
          <cell r="E980">
            <v>361619</v>
          </cell>
          <cell r="F980">
            <v>285613</v>
          </cell>
          <cell r="G980">
            <v>75940</v>
          </cell>
          <cell r="H980">
            <v>113619</v>
          </cell>
          <cell r="I980">
            <v>391</v>
          </cell>
        </row>
        <row r="981">
          <cell r="C981" t="str">
            <v>Necocli</v>
          </cell>
          <cell r="D981">
            <v>44811</v>
          </cell>
          <cell r="E981">
            <v>24360</v>
          </cell>
          <cell r="F981">
            <v>15958</v>
          </cell>
          <cell r="G981">
            <v>4596</v>
          </cell>
          <cell r="H981">
            <v>3695</v>
          </cell>
          <cell r="I981">
            <v>1</v>
          </cell>
        </row>
        <row r="982">
          <cell r="C982" t="str">
            <v>Sotara</v>
          </cell>
          <cell r="D982">
            <v>14326</v>
          </cell>
          <cell r="E982">
            <v>6216</v>
          </cell>
          <cell r="F982">
            <v>5785</v>
          </cell>
          <cell r="G982">
            <v>784</v>
          </cell>
          <cell r="H982">
            <v>1460</v>
          </cell>
          <cell r="I982">
            <v>0</v>
          </cell>
        </row>
        <row r="983">
          <cell r="C983" t="str">
            <v>Florencia</v>
          </cell>
          <cell r="D983">
            <v>5346</v>
          </cell>
          <cell r="E983">
            <v>1937</v>
          </cell>
          <cell r="F983">
            <v>1530</v>
          </cell>
          <cell r="G983">
            <v>904</v>
          </cell>
          <cell r="H983">
            <v>780</v>
          </cell>
          <cell r="I983">
            <v>0</v>
          </cell>
        </row>
        <row r="984">
          <cell r="C984" t="str">
            <v>Soledad</v>
          </cell>
          <cell r="D984">
            <v>677070</v>
          </cell>
          <cell r="E984">
            <v>324260</v>
          </cell>
          <cell r="F984">
            <v>263750</v>
          </cell>
          <cell r="G984">
            <v>44326</v>
          </cell>
          <cell r="H984">
            <v>78666</v>
          </cell>
          <cell r="I984">
            <v>40</v>
          </cell>
        </row>
        <row r="985">
          <cell r="C985" t="str">
            <v>Lebrija</v>
          </cell>
          <cell r="D985">
            <v>44667</v>
          </cell>
          <cell r="E985">
            <v>24562</v>
          </cell>
          <cell r="F985">
            <v>18930</v>
          </cell>
          <cell r="G985">
            <v>1389</v>
          </cell>
          <cell r="H985">
            <v>4197</v>
          </cell>
          <cell r="I985">
            <v>0</v>
          </cell>
        </row>
        <row r="986">
          <cell r="C986" t="str">
            <v>Caceres</v>
          </cell>
          <cell r="D986">
            <v>30833</v>
          </cell>
          <cell r="E986">
            <v>14533</v>
          </cell>
          <cell r="F986">
            <v>10380</v>
          </cell>
          <cell r="G986">
            <v>3595</v>
          </cell>
          <cell r="H986">
            <v>2665</v>
          </cell>
          <cell r="I986">
            <v>33</v>
          </cell>
        </row>
        <row r="987">
          <cell r="C987" t="str">
            <v>Calarca</v>
          </cell>
          <cell r="D987">
            <v>75796</v>
          </cell>
          <cell r="E987">
            <v>36076</v>
          </cell>
          <cell r="F987">
            <v>28660</v>
          </cell>
          <cell r="G987">
            <v>5690</v>
          </cell>
          <cell r="H987">
            <v>14930</v>
          </cell>
          <cell r="I987">
            <v>0</v>
          </cell>
        </row>
        <row r="988">
          <cell r="C988" t="str">
            <v>Purace</v>
          </cell>
          <cell r="D988">
            <v>17709</v>
          </cell>
          <cell r="E988">
            <v>7075</v>
          </cell>
          <cell r="F988">
            <v>6042</v>
          </cell>
          <cell r="G988">
            <v>1971</v>
          </cell>
          <cell r="H988">
            <v>2558</v>
          </cell>
          <cell r="I988">
            <v>0</v>
          </cell>
        </row>
        <row r="989">
          <cell r="C989" t="str">
            <v>Puerto Nariño</v>
          </cell>
          <cell r="D989">
            <v>10460</v>
          </cell>
          <cell r="E989">
            <v>4776</v>
          </cell>
          <cell r="F989">
            <v>3937</v>
          </cell>
          <cell r="G989">
            <v>782</v>
          </cell>
          <cell r="H989">
            <v>1698</v>
          </cell>
          <cell r="I989">
            <v>0</v>
          </cell>
        </row>
        <row r="990">
          <cell r="C990" t="str">
            <v>San Jose del Palmar</v>
          </cell>
          <cell r="D990">
            <v>5001</v>
          </cell>
          <cell r="E990">
            <v>1784</v>
          </cell>
          <cell r="F990">
            <v>1186</v>
          </cell>
          <cell r="G990">
            <v>1059</v>
          </cell>
          <cell r="H990">
            <v>342</v>
          </cell>
          <cell r="I990">
            <v>0</v>
          </cell>
        </row>
        <row r="991">
          <cell r="C991" t="str">
            <v>Mistrato</v>
          </cell>
          <cell r="D991">
            <v>17390</v>
          </cell>
          <cell r="E991">
            <v>7107</v>
          </cell>
          <cell r="F991">
            <v>5323</v>
          </cell>
          <cell r="G991">
            <v>2479</v>
          </cell>
          <cell r="H991">
            <v>1425</v>
          </cell>
          <cell r="I991">
            <v>0</v>
          </cell>
        </row>
        <row r="992">
          <cell r="C992" t="str">
            <v>Tuchin</v>
          </cell>
          <cell r="D992">
            <v>55418</v>
          </cell>
          <cell r="E992">
            <v>26740</v>
          </cell>
          <cell r="F992">
            <v>20151</v>
          </cell>
          <cell r="G992">
            <v>4602</v>
          </cell>
          <cell r="H992">
            <v>5559</v>
          </cell>
          <cell r="I992">
            <v>0</v>
          </cell>
        </row>
        <row r="993">
          <cell r="C993" t="str">
            <v>El Bagre</v>
          </cell>
          <cell r="D993">
            <v>54681</v>
          </cell>
          <cell r="E993">
            <v>26636</v>
          </cell>
          <cell r="F993">
            <v>19155</v>
          </cell>
          <cell r="G993">
            <v>5183</v>
          </cell>
          <cell r="H993">
            <v>4478</v>
          </cell>
          <cell r="I993">
            <v>43</v>
          </cell>
        </row>
        <row r="994">
          <cell r="C994" t="str">
            <v>San Vicente del Caguan</v>
          </cell>
          <cell r="D994">
            <v>53149</v>
          </cell>
          <cell r="E994">
            <v>20627</v>
          </cell>
          <cell r="F994">
            <v>15268</v>
          </cell>
          <cell r="G994">
            <v>8339</v>
          </cell>
          <cell r="H994">
            <v>5069</v>
          </cell>
          <cell r="I994">
            <v>0</v>
          </cell>
        </row>
        <row r="995">
          <cell r="C995" t="str">
            <v>Plato</v>
          </cell>
          <cell r="D995">
            <v>64998</v>
          </cell>
          <cell r="E995">
            <v>36871</v>
          </cell>
          <cell r="F995">
            <v>24731</v>
          </cell>
          <cell r="G995">
            <v>3993</v>
          </cell>
          <cell r="H995">
            <v>5557</v>
          </cell>
          <cell r="I995">
            <v>1</v>
          </cell>
        </row>
        <row r="996">
          <cell r="C996" t="str">
            <v>Acevedo</v>
          </cell>
          <cell r="D996">
            <v>25510</v>
          </cell>
          <cell r="E996">
            <v>15453</v>
          </cell>
          <cell r="F996">
            <v>9720</v>
          </cell>
          <cell r="G996">
            <v>1539</v>
          </cell>
          <cell r="H996">
            <v>1554</v>
          </cell>
          <cell r="I996">
            <v>0</v>
          </cell>
        </row>
        <row r="997">
          <cell r="C997" t="str">
            <v>Puerto Alegria (ANM)</v>
          </cell>
          <cell r="D997">
            <v>777</v>
          </cell>
          <cell r="E997">
            <v>142</v>
          </cell>
          <cell r="F997">
            <v>47</v>
          </cell>
          <cell r="G997">
            <v>295</v>
          </cell>
          <cell r="H997">
            <v>1</v>
          </cell>
          <cell r="I997">
            <v>0</v>
          </cell>
        </row>
        <row r="998">
          <cell r="C998" t="str">
            <v>Villamaria</v>
          </cell>
          <cell r="D998">
            <v>68020</v>
          </cell>
          <cell r="E998">
            <v>33097</v>
          </cell>
          <cell r="F998">
            <v>27519</v>
          </cell>
          <cell r="G998">
            <v>2309</v>
          </cell>
          <cell r="H998">
            <v>13870</v>
          </cell>
          <cell r="I998">
            <v>10</v>
          </cell>
        </row>
        <row r="999">
          <cell r="C999" t="str">
            <v>Achi</v>
          </cell>
          <cell r="D999">
            <v>25263</v>
          </cell>
          <cell r="E999">
            <v>12482</v>
          </cell>
          <cell r="F999">
            <v>8150</v>
          </cell>
          <cell r="G999">
            <v>2901</v>
          </cell>
          <cell r="H999">
            <v>2185</v>
          </cell>
          <cell r="I999">
            <v>0</v>
          </cell>
        </row>
        <row r="1000">
          <cell r="C1000" t="str">
            <v>Santa Rosa</v>
          </cell>
          <cell r="D1000">
            <v>5426</v>
          </cell>
          <cell r="E1000">
            <v>1712</v>
          </cell>
          <cell r="F1000">
            <v>1446</v>
          </cell>
          <cell r="G1000">
            <v>913</v>
          </cell>
          <cell r="H1000">
            <v>766</v>
          </cell>
          <cell r="I1000">
            <v>0</v>
          </cell>
        </row>
        <row r="1001">
          <cell r="C1001" t="str">
            <v>Ortega</v>
          </cell>
          <cell r="D1001">
            <v>34416</v>
          </cell>
          <cell r="E1001">
            <v>15925</v>
          </cell>
          <cell r="F1001">
            <v>11886</v>
          </cell>
          <cell r="G1001">
            <v>3046</v>
          </cell>
          <cell r="H1001">
            <v>3856</v>
          </cell>
          <cell r="I1001">
            <v>0</v>
          </cell>
        </row>
        <row r="1002">
          <cell r="C1002" t="str">
            <v>Los Patios</v>
          </cell>
          <cell r="D1002">
            <v>98569</v>
          </cell>
          <cell r="E1002">
            <v>45550</v>
          </cell>
          <cell r="F1002">
            <v>35817</v>
          </cell>
          <cell r="G1002">
            <v>6836</v>
          </cell>
          <cell r="H1002">
            <v>15281</v>
          </cell>
          <cell r="I1002">
            <v>18</v>
          </cell>
        </row>
        <row r="1003">
          <cell r="C1003" t="str">
            <v>Norosi</v>
          </cell>
          <cell r="D1003">
            <v>10100</v>
          </cell>
          <cell r="E1003">
            <v>3498</v>
          </cell>
          <cell r="F1003">
            <v>2187</v>
          </cell>
          <cell r="G1003">
            <v>2177</v>
          </cell>
          <cell r="H1003">
            <v>636</v>
          </cell>
          <cell r="I1003">
            <v>0</v>
          </cell>
        </row>
        <row r="1004">
          <cell r="C1004" t="str">
            <v>Puerto Rico</v>
          </cell>
          <cell r="D1004">
            <v>12980</v>
          </cell>
          <cell r="E1004">
            <v>4972</v>
          </cell>
          <cell r="F1004">
            <v>2941</v>
          </cell>
          <cell r="G1004">
            <v>2646</v>
          </cell>
          <cell r="H1004">
            <v>1024</v>
          </cell>
          <cell r="I1004">
            <v>0</v>
          </cell>
        </row>
        <row r="1005">
          <cell r="C1005" t="str">
            <v>Puerto Asis</v>
          </cell>
          <cell r="D1005">
            <v>68143</v>
          </cell>
          <cell r="E1005">
            <v>23006</v>
          </cell>
          <cell r="F1005">
            <v>15538</v>
          </cell>
          <cell r="G1005">
            <v>13674</v>
          </cell>
          <cell r="H1005">
            <v>5350</v>
          </cell>
          <cell r="I1005">
            <v>0</v>
          </cell>
        </row>
        <row r="1006">
          <cell r="C1006" t="str">
            <v>La Tola</v>
          </cell>
          <cell r="D1006">
            <v>7460</v>
          </cell>
          <cell r="E1006">
            <v>2237</v>
          </cell>
          <cell r="F1006">
            <v>1550</v>
          </cell>
          <cell r="G1006">
            <v>1609</v>
          </cell>
          <cell r="H1006">
            <v>778</v>
          </cell>
          <cell r="I1006">
            <v>0</v>
          </cell>
        </row>
        <row r="1007">
          <cell r="C1007" t="str">
            <v>Sucre</v>
          </cell>
          <cell r="D1007">
            <v>9748</v>
          </cell>
          <cell r="E1007">
            <v>2496</v>
          </cell>
          <cell r="F1007">
            <v>2002</v>
          </cell>
          <cell r="G1007">
            <v>2122</v>
          </cell>
          <cell r="H1007">
            <v>829</v>
          </cell>
          <cell r="I1007">
            <v>0</v>
          </cell>
        </row>
        <row r="1008">
          <cell r="C1008" t="str">
            <v>Suaza</v>
          </cell>
          <cell r="D1008">
            <v>22920</v>
          </cell>
          <cell r="E1008">
            <v>12890</v>
          </cell>
          <cell r="F1008">
            <v>8779</v>
          </cell>
          <cell r="G1008">
            <v>897</v>
          </cell>
          <cell r="H1008">
            <v>1621</v>
          </cell>
          <cell r="I1008">
            <v>9</v>
          </cell>
        </row>
        <row r="1009">
          <cell r="C1009" t="str">
            <v>Zaragoza</v>
          </cell>
          <cell r="D1009">
            <v>26106</v>
          </cell>
          <cell r="E1009">
            <v>11897</v>
          </cell>
          <cell r="F1009">
            <v>8549</v>
          </cell>
          <cell r="G1009">
            <v>2470</v>
          </cell>
          <cell r="H1009">
            <v>1772</v>
          </cell>
          <cell r="I1009">
            <v>0</v>
          </cell>
        </row>
        <row r="1010">
          <cell r="C1010" t="str">
            <v>El Charco</v>
          </cell>
          <cell r="D1010">
            <v>22549</v>
          </cell>
          <cell r="E1010">
            <v>6465</v>
          </cell>
          <cell r="F1010">
            <v>4292</v>
          </cell>
          <cell r="G1010">
            <v>5194</v>
          </cell>
          <cell r="H1010">
            <v>1338</v>
          </cell>
          <cell r="I1010">
            <v>0</v>
          </cell>
        </row>
        <row r="1011">
          <cell r="C1011" t="str">
            <v>Corinto</v>
          </cell>
          <cell r="D1011">
            <v>25643</v>
          </cell>
          <cell r="E1011">
            <v>9686</v>
          </cell>
          <cell r="F1011">
            <v>7870</v>
          </cell>
          <cell r="G1011">
            <v>2831</v>
          </cell>
          <cell r="H1011">
            <v>2246</v>
          </cell>
          <cell r="I1011">
            <v>0</v>
          </cell>
        </row>
        <row r="1012">
          <cell r="C1012" t="str">
            <v>Pueblo Bello</v>
          </cell>
          <cell r="D1012">
            <v>30054</v>
          </cell>
          <cell r="E1012">
            <v>10944</v>
          </cell>
          <cell r="F1012">
            <v>8639</v>
          </cell>
          <cell r="G1012">
            <v>3889</v>
          </cell>
          <cell r="H1012">
            <v>3604</v>
          </cell>
          <cell r="I1012">
            <v>4</v>
          </cell>
        </row>
        <row r="1013">
          <cell r="C1013" t="str">
            <v>La Chorrera (ANM)</v>
          </cell>
          <cell r="D1013">
            <v>2978</v>
          </cell>
          <cell r="E1013">
            <v>439</v>
          </cell>
          <cell r="F1013">
            <v>227</v>
          </cell>
          <cell r="G1013">
            <v>1007</v>
          </cell>
          <cell r="H1013">
            <v>497</v>
          </cell>
          <cell r="I1013">
            <v>0</v>
          </cell>
        </row>
        <row r="1014">
          <cell r="C1014" t="str">
            <v>Sardinata</v>
          </cell>
          <cell r="D1014">
            <v>27171</v>
          </cell>
          <cell r="E1014">
            <v>11238</v>
          </cell>
          <cell r="F1014">
            <v>6008</v>
          </cell>
          <cell r="G1014">
            <v>5245</v>
          </cell>
          <cell r="H1014">
            <v>2468</v>
          </cell>
          <cell r="I1014">
            <v>2</v>
          </cell>
        </row>
        <row r="1015">
          <cell r="C1015" t="str">
            <v>El Encanto (ANM)</v>
          </cell>
          <cell r="D1015">
            <v>2093</v>
          </cell>
          <cell r="E1015">
            <v>318</v>
          </cell>
          <cell r="F1015">
            <v>208</v>
          </cell>
          <cell r="G1015">
            <v>657</v>
          </cell>
          <cell r="H1015">
            <v>9</v>
          </cell>
          <cell r="I1015">
            <v>0</v>
          </cell>
        </row>
        <row r="1016">
          <cell r="C1016" t="str">
            <v>Montecristo</v>
          </cell>
          <cell r="D1016">
            <v>17864</v>
          </cell>
          <cell r="E1016">
            <v>6743</v>
          </cell>
          <cell r="F1016">
            <v>4826</v>
          </cell>
          <cell r="G1016">
            <v>2555</v>
          </cell>
          <cell r="H1016">
            <v>1902</v>
          </cell>
          <cell r="I1016">
            <v>0</v>
          </cell>
        </row>
        <row r="1017">
          <cell r="C1017" t="str">
            <v>Buenaventura</v>
          </cell>
          <cell r="D1017">
            <v>313508</v>
          </cell>
          <cell r="E1017">
            <v>124579</v>
          </cell>
          <cell r="F1017">
            <v>84444</v>
          </cell>
          <cell r="G1017">
            <v>45054</v>
          </cell>
          <cell r="H1017">
            <v>27619</v>
          </cell>
          <cell r="I1017">
            <v>33</v>
          </cell>
        </row>
        <row r="1018">
          <cell r="C1018" t="str">
            <v>Mitu</v>
          </cell>
          <cell r="D1018">
            <v>34307</v>
          </cell>
          <cell r="E1018">
            <v>14711</v>
          </cell>
          <cell r="F1018">
            <v>10937</v>
          </cell>
          <cell r="G1018">
            <v>3224</v>
          </cell>
          <cell r="H1018">
            <v>3741</v>
          </cell>
          <cell r="I1018">
            <v>0</v>
          </cell>
        </row>
        <row r="1019">
          <cell r="C1019" t="str">
            <v>Calamar</v>
          </cell>
          <cell r="D1019">
            <v>10282</v>
          </cell>
          <cell r="E1019">
            <v>3980</v>
          </cell>
          <cell r="F1019">
            <v>2615</v>
          </cell>
          <cell r="G1019">
            <v>1607</v>
          </cell>
          <cell r="H1019">
            <v>730</v>
          </cell>
          <cell r="I1019">
            <v>0</v>
          </cell>
        </row>
        <row r="1020">
          <cell r="C1020" t="str">
            <v>Villa Rica</v>
          </cell>
          <cell r="D1020">
            <v>21502</v>
          </cell>
          <cell r="E1020">
            <v>10594</v>
          </cell>
          <cell r="F1020">
            <v>7428</v>
          </cell>
          <cell r="G1020">
            <v>1401</v>
          </cell>
          <cell r="H1020">
            <v>1110</v>
          </cell>
          <cell r="I1020">
            <v>0</v>
          </cell>
        </row>
        <row r="1021">
          <cell r="C1021" t="str">
            <v>Almaguer</v>
          </cell>
          <cell r="D1021">
            <v>18322</v>
          </cell>
          <cell r="E1021">
            <v>5573</v>
          </cell>
          <cell r="F1021">
            <v>3661</v>
          </cell>
          <cell r="G1021">
            <v>3861</v>
          </cell>
          <cell r="H1021">
            <v>1606</v>
          </cell>
          <cell r="I1021">
            <v>0</v>
          </cell>
        </row>
        <row r="1022">
          <cell r="C1022" t="str">
            <v>Dosquebradas</v>
          </cell>
          <cell r="D1022">
            <v>225554</v>
          </cell>
          <cell r="E1022">
            <v>87687</v>
          </cell>
          <cell r="F1022">
            <v>76249</v>
          </cell>
          <cell r="G1022">
            <v>15614</v>
          </cell>
          <cell r="H1022">
            <v>33419</v>
          </cell>
          <cell r="I1022">
            <v>0</v>
          </cell>
        </row>
        <row r="1023">
          <cell r="C1023" t="str">
            <v>San Andres de Tumaco</v>
          </cell>
          <cell r="D1023">
            <v>257042</v>
          </cell>
          <cell r="E1023">
            <v>84814</v>
          </cell>
          <cell r="F1023">
            <v>54117</v>
          </cell>
          <cell r="G1023">
            <v>50206</v>
          </cell>
          <cell r="H1023">
            <v>22446</v>
          </cell>
          <cell r="I1023">
            <v>0</v>
          </cell>
        </row>
        <row r="1024">
          <cell r="C1024" t="str">
            <v>La Montañita</v>
          </cell>
          <cell r="D1024">
            <v>14844</v>
          </cell>
          <cell r="E1024">
            <v>5308</v>
          </cell>
          <cell r="F1024">
            <v>3584</v>
          </cell>
          <cell r="G1024">
            <v>2409</v>
          </cell>
          <cell r="H1024">
            <v>1318</v>
          </cell>
          <cell r="I1024">
            <v>0</v>
          </cell>
        </row>
        <row r="1025">
          <cell r="C1025" t="str">
            <v>Turbo</v>
          </cell>
          <cell r="D1025">
            <v>132236</v>
          </cell>
          <cell r="E1025">
            <v>70582</v>
          </cell>
          <cell r="F1025">
            <v>44302</v>
          </cell>
          <cell r="G1025">
            <v>9025</v>
          </cell>
          <cell r="H1025">
            <v>9906</v>
          </cell>
          <cell r="I1025">
            <v>0</v>
          </cell>
        </row>
        <row r="1026">
          <cell r="C1026" t="str">
            <v>Santander de Quilichao</v>
          </cell>
          <cell r="D1026">
            <v>113925</v>
          </cell>
          <cell r="E1026">
            <v>48340</v>
          </cell>
          <cell r="F1026">
            <v>38265</v>
          </cell>
          <cell r="G1026">
            <v>7585</v>
          </cell>
          <cell r="H1026">
            <v>9380</v>
          </cell>
          <cell r="I1026">
            <v>1</v>
          </cell>
        </row>
        <row r="1027">
          <cell r="C1027" t="str">
            <v>Patia</v>
          </cell>
          <cell r="D1027">
            <v>37793</v>
          </cell>
          <cell r="E1027">
            <v>15358</v>
          </cell>
          <cell r="F1027">
            <v>12859</v>
          </cell>
          <cell r="G1027">
            <v>2264</v>
          </cell>
          <cell r="H1027">
            <v>2988</v>
          </cell>
          <cell r="I1027">
            <v>1</v>
          </cell>
        </row>
        <row r="1028">
          <cell r="C1028" t="str">
            <v>Yondo</v>
          </cell>
          <cell r="D1028">
            <v>20426</v>
          </cell>
          <cell r="E1028">
            <v>9519</v>
          </cell>
          <cell r="F1028">
            <v>6988</v>
          </cell>
          <cell r="G1028">
            <v>1176</v>
          </cell>
          <cell r="H1028">
            <v>1899</v>
          </cell>
          <cell r="I1028">
            <v>0</v>
          </cell>
        </row>
        <row r="1029">
          <cell r="C1029" t="str">
            <v>El Rosario</v>
          </cell>
          <cell r="D1029">
            <v>12059</v>
          </cell>
          <cell r="E1029">
            <v>3279</v>
          </cell>
          <cell r="F1029">
            <v>2249</v>
          </cell>
          <cell r="G1029">
            <v>2537</v>
          </cell>
          <cell r="H1029">
            <v>695</v>
          </cell>
          <cell r="I1029">
            <v>0</v>
          </cell>
        </row>
        <row r="1030">
          <cell r="C1030" t="str">
            <v>La Vega</v>
          </cell>
          <cell r="D1030">
            <v>24839</v>
          </cell>
          <cell r="E1030">
            <v>5688</v>
          </cell>
          <cell r="F1030">
            <v>5099</v>
          </cell>
          <cell r="G1030">
            <v>4759</v>
          </cell>
          <cell r="H1030">
            <v>2351</v>
          </cell>
          <cell r="I1030">
            <v>0</v>
          </cell>
        </row>
        <row r="1031">
          <cell r="C1031" t="str">
            <v>Convencion</v>
          </cell>
          <cell r="D1031">
            <v>19916</v>
          </cell>
          <cell r="E1031">
            <v>6507</v>
          </cell>
          <cell r="F1031">
            <v>4483</v>
          </cell>
          <cell r="G1031">
            <v>3417</v>
          </cell>
          <cell r="H1031">
            <v>1656</v>
          </cell>
          <cell r="I1031">
            <v>1</v>
          </cell>
        </row>
        <row r="1032">
          <cell r="C1032" t="str">
            <v>San Jose del Fragua</v>
          </cell>
          <cell r="D1032">
            <v>13237</v>
          </cell>
          <cell r="E1032">
            <v>5581</v>
          </cell>
          <cell r="F1032">
            <v>3932</v>
          </cell>
          <cell r="G1032">
            <v>1316</v>
          </cell>
          <cell r="H1032">
            <v>1032</v>
          </cell>
          <cell r="I1032">
            <v>0</v>
          </cell>
        </row>
        <row r="1033">
          <cell r="C1033" t="str">
            <v>El Canton del San Pablo</v>
          </cell>
          <cell r="D1033">
            <v>6338</v>
          </cell>
          <cell r="E1033">
            <v>2747</v>
          </cell>
          <cell r="F1033">
            <v>1705</v>
          </cell>
          <cell r="G1033">
            <v>798</v>
          </cell>
          <cell r="H1033">
            <v>867</v>
          </cell>
          <cell r="I1033">
            <v>12</v>
          </cell>
        </row>
        <row r="1034">
          <cell r="C1034" t="str">
            <v>Nechi</v>
          </cell>
          <cell r="D1034">
            <v>27784</v>
          </cell>
          <cell r="E1034">
            <v>13669</v>
          </cell>
          <cell r="F1034">
            <v>8562</v>
          </cell>
          <cell r="G1034">
            <v>2404</v>
          </cell>
          <cell r="H1034">
            <v>2560</v>
          </cell>
          <cell r="I1034">
            <v>0</v>
          </cell>
        </row>
        <row r="1035">
          <cell r="C1035" t="str">
            <v>Acandi</v>
          </cell>
          <cell r="D1035">
            <v>14274</v>
          </cell>
          <cell r="E1035">
            <v>3686</v>
          </cell>
          <cell r="F1035">
            <v>2465</v>
          </cell>
          <cell r="G1035">
            <v>3165</v>
          </cell>
          <cell r="H1035">
            <v>837</v>
          </cell>
          <cell r="I1035">
            <v>0</v>
          </cell>
        </row>
        <row r="1036">
          <cell r="C1036" t="str">
            <v>Timbio</v>
          </cell>
          <cell r="D1036">
            <v>36584</v>
          </cell>
          <cell r="E1036">
            <v>15103</v>
          </cell>
          <cell r="F1036">
            <v>12388</v>
          </cell>
          <cell r="G1036">
            <v>2012</v>
          </cell>
          <cell r="H1036">
            <v>3315</v>
          </cell>
          <cell r="I1036">
            <v>0</v>
          </cell>
        </row>
        <row r="1037">
          <cell r="C1037" t="str">
            <v>Milan</v>
          </cell>
          <cell r="D1037">
            <v>10057</v>
          </cell>
          <cell r="E1037">
            <v>2822</v>
          </cell>
          <cell r="F1037">
            <v>2254</v>
          </cell>
          <cell r="G1037">
            <v>1689</v>
          </cell>
          <cell r="H1037">
            <v>982</v>
          </cell>
          <cell r="I1037">
            <v>0</v>
          </cell>
        </row>
        <row r="1038">
          <cell r="C1038" t="str">
            <v>Vigia del Fuerte</v>
          </cell>
          <cell r="D1038">
            <v>9569</v>
          </cell>
          <cell r="E1038">
            <v>2603</v>
          </cell>
          <cell r="F1038">
            <v>1824</v>
          </cell>
          <cell r="G1038">
            <v>1926</v>
          </cell>
          <cell r="H1038">
            <v>1150</v>
          </cell>
          <cell r="I1038">
            <v>0</v>
          </cell>
        </row>
        <row r="1039">
          <cell r="C1039" t="str">
            <v>Yavarate (ANM)</v>
          </cell>
          <cell r="D1039">
            <v>1153</v>
          </cell>
          <cell r="E1039">
            <v>0</v>
          </cell>
          <cell r="F1039">
            <v>5</v>
          </cell>
          <cell r="G1039">
            <v>445</v>
          </cell>
          <cell r="H1039">
            <v>0</v>
          </cell>
          <cell r="I1039">
            <v>0</v>
          </cell>
        </row>
        <row r="1040">
          <cell r="C1040" t="str">
            <v>Jamundi</v>
          </cell>
          <cell r="D1040">
            <v>168079</v>
          </cell>
          <cell r="E1040">
            <v>74882</v>
          </cell>
          <cell r="F1040">
            <v>55751</v>
          </cell>
          <cell r="G1040">
            <v>9595</v>
          </cell>
          <cell r="H1040">
            <v>18391</v>
          </cell>
          <cell r="I1040">
            <v>22</v>
          </cell>
        </row>
        <row r="1041">
          <cell r="C1041" t="str">
            <v>Bolivar</v>
          </cell>
          <cell r="D1041">
            <v>37289</v>
          </cell>
          <cell r="E1041">
            <v>14718</v>
          </cell>
          <cell r="F1041">
            <v>11291</v>
          </cell>
          <cell r="G1041">
            <v>3136</v>
          </cell>
          <cell r="H1041">
            <v>2786</v>
          </cell>
          <cell r="I1041">
            <v>0</v>
          </cell>
        </row>
        <row r="1042">
          <cell r="C1042" t="str">
            <v>Zona Bananera</v>
          </cell>
          <cell r="D1042">
            <v>75081</v>
          </cell>
          <cell r="E1042">
            <v>38646</v>
          </cell>
          <cell r="F1042">
            <v>19111</v>
          </cell>
          <cell r="G1042">
            <v>9786</v>
          </cell>
          <cell r="H1042">
            <v>3137</v>
          </cell>
          <cell r="I1042">
            <v>134</v>
          </cell>
        </row>
        <row r="1043">
          <cell r="C1043" t="str">
            <v>Olaya Herrera</v>
          </cell>
          <cell r="D1043">
            <v>25204</v>
          </cell>
          <cell r="E1043">
            <v>7110</v>
          </cell>
          <cell r="F1043">
            <v>4278</v>
          </cell>
          <cell r="G1043">
            <v>5316</v>
          </cell>
          <cell r="H1043">
            <v>1557</v>
          </cell>
          <cell r="I1043">
            <v>0</v>
          </cell>
        </row>
        <row r="1044">
          <cell r="C1044" t="str">
            <v>Valle del Guamuez</v>
          </cell>
          <cell r="D1044">
            <v>35140</v>
          </cell>
          <cell r="E1044">
            <v>12327</v>
          </cell>
          <cell r="F1044">
            <v>8264</v>
          </cell>
          <cell r="G1044">
            <v>5108</v>
          </cell>
          <cell r="H1044">
            <v>2010</v>
          </cell>
          <cell r="I1044">
            <v>0</v>
          </cell>
        </row>
        <row r="1045">
          <cell r="C1045" t="str">
            <v>Sipi</v>
          </cell>
          <cell r="D1045">
            <v>3246</v>
          </cell>
          <cell r="E1045">
            <v>1066</v>
          </cell>
          <cell r="F1045">
            <v>334</v>
          </cell>
          <cell r="G1045">
            <v>888</v>
          </cell>
          <cell r="H1045">
            <v>27</v>
          </cell>
          <cell r="I1045">
            <v>0</v>
          </cell>
        </row>
        <row r="1046">
          <cell r="C1046" t="str">
            <v>Miranda</v>
          </cell>
          <cell r="D1046">
            <v>32344</v>
          </cell>
          <cell r="E1046">
            <v>15723</v>
          </cell>
          <cell r="F1046">
            <v>11382</v>
          </cell>
          <cell r="G1046">
            <v>757</v>
          </cell>
          <cell r="H1046">
            <v>2762</v>
          </cell>
          <cell r="I1046">
            <v>0</v>
          </cell>
        </row>
        <row r="1047">
          <cell r="C1047" t="str">
            <v>Mosquera</v>
          </cell>
          <cell r="D1047">
            <v>12582</v>
          </cell>
          <cell r="E1047">
            <v>3237</v>
          </cell>
          <cell r="F1047">
            <v>2527</v>
          </cell>
          <cell r="G1047">
            <v>2114</v>
          </cell>
          <cell r="H1047">
            <v>1195</v>
          </cell>
          <cell r="I1047">
            <v>0</v>
          </cell>
        </row>
        <row r="1048">
          <cell r="C1048" t="str">
            <v>Piendamo</v>
          </cell>
          <cell r="D1048">
            <v>42179</v>
          </cell>
          <cell r="E1048">
            <v>16066</v>
          </cell>
          <cell r="F1048">
            <v>13005</v>
          </cell>
          <cell r="G1048">
            <v>2256</v>
          </cell>
          <cell r="H1048">
            <v>3918</v>
          </cell>
          <cell r="I1048">
            <v>1</v>
          </cell>
        </row>
        <row r="1049">
          <cell r="C1049" t="str">
            <v>Lloro</v>
          </cell>
          <cell r="D1049">
            <v>9993</v>
          </cell>
          <cell r="E1049">
            <v>3060</v>
          </cell>
          <cell r="F1049">
            <v>2467</v>
          </cell>
          <cell r="G1049">
            <v>1141</v>
          </cell>
          <cell r="H1049">
            <v>732</v>
          </cell>
          <cell r="I1049">
            <v>0</v>
          </cell>
        </row>
        <row r="1050">
          <cell r="C1050" t="str">
            <v>Piamonte</v>
          </cell>
          <cell r="D1050">
            <v>9335</v>
          </cell>
          <cell r="E1050">
            <v>1448</v>
          </cell>
          <cell r="F1050">
            <v>913</v>
          </cell>
          <cell r="G1050">
            <v>2415</v>
          </cell>
          <cell r="H1050">
            <v>842</v>
          </cell>
          <cell r="I1050">
            <v>0</v>
          </cell>
        </row>
        <row r="1051">
          <cell r="C1051" t="str">
            <v>Hacari</v>
          </cell>
          <cell r="D1051">
            <v>10748</v>
          </cell>
          <cell r="E1051">
            <v>2430</v>
          </cell>
          <cell r="F1051">
            <v>1645</v>
          </cell>
          <cell r="G1051">
            <v>2185</v>
          </cell>
          <cell r="H1051">
            <v>455</v>
          </cell>
          <cell r="I1051">
            <v>0</v>
          </cell>
        </row>
        <row r="1052">
          <cell r="C1052" t="str">
            <v>El Carmen</v>
          </cell>
          <cell r="D1052">
            <v>14235</v>
          </cell>
          <cell r="E1052">
            <v>3348</v>
          </cell>
          <cell r="F1052">
            <v>2417</v>
          </cell>
          <cell r="G1052">
            <v>2595</v>
          </cell>
          <cell r="H1052">
            <v>1235</v>
          </cell>
          <cell r="I1052">
            <v>1</v>
          </cell>
        </row>
        <row r="1053">
          <cell r="C1053" t="str">
            <v>Inza</v>
          </cell>
          <cell r="D1053">
            <v>29681</v>
          </cell>
          <cell r="E1053">
            <v>8812</v>
          </cell>
          <cell r="F1053">
            <v>6672</v>
          </cell>
          <cell r="G1053">
            <v>3639</v>
          </cell>
          <cell r="H1053">
            <v>2122</v>
          </cell>
          <cell r="I1053">
            <v>0</v>
          </cell>
        </row>
        <row r="1054">
          <cell r="C1054" t="str">
            <v>Cubara</v>
          </cell>
          <cell r="D1054">
            <v>10828</v>
          </cell>
          <cell r="E1054">
            <v>1684</v>
          </cell>
          <cell r="F1054">
            <v>1624</v>
          </cell>
          <cell r="G1054">
            <v>2119</v>
          </cell>
          <cell r="H1054">
            <v>534</v>
          </cell>
          <cell r="I1054">
            <v>1</v>
          </cell>
        </row>
        <row r="1055">
          <cell r="C1055" t="str">
            <v>Morales</v>
          </cell>
          <cell r="D1055">
            <v>23688</v>
          </cell>
          <cell r="E1055">
            <v>7601</v>
          </cell>
          <cell r="F1055">
            <v>6185</v>
          </cell>
          <cell r="G1055">
            <v>1971</v>
          </cell>
          <cell r="H1055">
            <v>2581</v>
          </cell>
          <cell r="I1055">
            <v>0</v>
          </cell>
        </row>
        <row r="1056">
          <cell r="C1056" t="str">
            <v>La Pedrera (ANM)</v>
          </cell>
          <cell r="D1056">
            <v>3978</v>
          </cell>
          <cell r="E1056">
            <v>587</v>
          </cell>
          <cell r="F1056">
            <v>152</v>
          </cell>
          <cell r="G1056">
            <v>1210</v>
          </cell>
          <cell r="H1056">
            <v>356</v>
          </cell>
          <cell r="I1056">
            <v>0</v>
          </cell>
        </row>
        <row r="1057">
          <cell r="C1057" t="str">
            <v>El Paujil</v>
          </cell>
          <cell r="D1057">
            <v>18659</v>
          </cell>
          <cell r="E1057">
            <v>7025</v>
          </cell>
          <cell r="F1057">
            <v>5059</v>
          </cell>
          <cell r="G1057">
            <v>1318</v>
          </cell>
          <cell r="H1057">
            <v>1746</v>
          </cell>
          <cell r="I1057">
            <v>0</v>
          </cell>
        </row>
        <row r="1058">
          <cell r="C1058" t="str">
            <v>San Miguel</v>
          </cell>
          <cell r="D1058">
            <v>19703</v>
          </cell>
          <cell r="E1058">
            <v>5480</v>
          </cell>
          <cell r="F1058">
            <v>3719</v>
          </cell>
          <cell r="G1058">
            <v>2981</v>
          </cell>
          <cell r="H1058">
            <v>916</v>
          </cell>
          <cell r="I1058">
            <v>0</v>
          </cell>
        </row>
        <row r="1059">
          <cell r="C1059" t="str">
            <v>Caruru</v>
          </cell>
          <cell r="D1059">
            <v>3349</v>
          </cell>
          <cell r="E1059">
            <v>781</v>
          </cell>
          <cell r="F1059">
            <v>107</v>
          </cell>
          <cell r="G1059">
            <v>1019</v>
          </cell>
          <cell r="H1059">
            <v>249</v>
          </cell>
          <cell r="I1059">
            <v>0</v>
          </cell>
        </row>
        <row r="1060">
          <cell r="C1060" t="str">
            <v>San Sebastian</v>
          </cell>
          <cell r="D1060">
            <v>11150</v>
          </cell>
          <cell r="E1060">
            <v>3985</v>
          </cell>
          <cell r="F1060">
            <v>2190</v>
          </cell>
          <cell r="G1060">
            <v>1508</v>
          </cell>
          <cell r="H1060">
            <v>955</v>
          </cell>
          <cell r="I1060">
            <v>0</v>
          </cell>
        </row>
        <row r="1061">
          <cell r="C1061" t="str">
            <v>Barbacoas</v>
          </cell>
          <cell r="D1061">
            <v>56524</v>
          </cell>
          <cell r="E1061">
            <v>14571</v>
          </cell>
          <cell r="F1061">
            <v>9431</v>
          </cell>
          <cell r="G1061">
            <v>9242</v>
          </cell>
          <cell r="H1061">
            <v>3575</v>
          </cell>
          <cell r="I1061">
            <v>0</v>
          </cell>
        </row>
        <row r="1062">
          <cell r="C1062" t="str">
            <v>Miraflores</v>
          </cell>
          <cell r="D1062">
            <v>7194</v>
          </cell>
          <cell r="E1062">
            <v>1714</v>
          </cell>
          <cell r="F1062">
            <v>1244</v>
          </cell>
          <cell r="G1062">
            <v>1119</v>
          </cell>
          <cell r="H1062">
            <v>696</v>
          </cell>
          <cell r="I1062">
            <v>0</v>
          </cell>
        </row>
        <row r="1063">
          <cell r="C1063" t="str">
            <v>Teorama</v>
          </cell>
          <cell r="D1063">
            <v>17915</v>
          </cell>
          <cell r="E1063">
            <v>3697</v>
          </cell>
          <cell r="F1063">
            <v>2531</v>
          </cell>
          <cell r="G1063">
            <v>3276</v>
          </cell>
          <cell r="H1063">
            <v>1045</v>
          </cell>
          <cell r="I1063">
            <v>1</v>
          </cell>
        </row>
        <row r="1064">
          <cell r="C1064" t="str">
            <v>Puerto Caicedo</v>
          </cell>
          <cell r="D1064">
            <v>16226</v>
          </cell>
          <cell r="E1064">
            <v>4949</v>
          </cell>
          <cell r="F1064">
            <v>3471</v>
          </cell>
          <cell r="G1064">
            <v>1735</v>
          </cell>
          <cell r="H1064">
            <v>1155</v>
          </cell>
          <cell r="I1064">
            <v>1</v>
          </cell>
        </row>
        <row r="1065">
          <cell r="C1065" t="str">
            <v>Guachene</v>
          </cell>
          <cell r="D1065">
            <v>20180</v>
          </cell>
          <cell r="E1065">
            <v>8663</v>
          </cell>
          <cell r="F1065">
            <v>5377</v>
          </cell>
          <cell r="G1065">
            <v>1021</v>
          </cell>
          <cell r="H1065">
            <v>527</v>
          </cell>
          <cell r="I1065">
            <v>2</v>
          </cell>
        </row>
        <row r="1066">
          <cell r="C1066" t="str">
            <v>Unguia</v>
          </cell>
          <cell r="D1066">
            <v>12926</v>
          </cell>
          <cell r="E1066">
            <v>3531</v>
          </cell>
          <cell r="F1066">
            <v>2031</v>
          </cell>
          <cell r="G1066">
            <v>2056</v>
          </cell>
          <cell r="H1066">
            <v>541</v>
          </cell>
          <cell r="I1066">
            <v>0</v>
          </cell>
        </row>
        <row r="1067">
          <cell r="C1067" t="str">
            <v>Medio San Juan</v>
          </cell>
          <cell r="D1067">
            <v>10916</v>
          </cell>
          <cell r="E1067">
            <v>3943</v>
          </cell>
          <cell r="F1067">
            <v>2119</v>
          </cell>
          <cell r="G1067">
            <v>1305</v>
          </cell>
          <cell r="H1067">
            <v>962</v>
          </cell>
          <cell r="I1067">
            <v>0</v>
          </cell>
        </row>
        <row r="1068">
          <cell r="C1068" t="str">
            <v>Cajibio</v>
          </cell>
          <cell r="D1068">
            <v>43183</v>
          </cell>
          <cell r="E1068">
            <v>11846</v>
          </cell>
          <cell r="F1068">
            <v>9338</v>
          </cell>
          <cell r="G1068">
            <v>4050</v>
          </cell>
          <cell r="H1068">
            <v>2241</v>
          </cell>
          <cell r="I1068">
            <v>0</v>
          </cell>
        </row>
        <row r="1069">
          <cell r="C1069" t="str">
            <v>Cartagena del Chaira</v>
          </cell>
          <cell r="D1069">
            <v>31480</v>
          </cell>
          <cell r="E1069">
            <v>10652</v>
          </cell>
          <cell r="F1069">
            <v>7259</v>
          </cell>
          <cell r="G1069">
            <v>2486</v>
          </cell>
          <cell r="H1069">
            <v>1869</v>
          </cell>
          <cell r="I1069">
            <v>0</v>
          </cell>
        </row>
        <row r="1070">
          <cell r="C1070" t="str">
            <v>Balboa</v>
          </cell>
          <cell r="D1070">
            <v>21608</v>
          </cell>
          <cell r="E1070">
            <v>6259</v>
          </cell>
          <cell r="F1070">
            <v>4984</v>
          </cell>
          <cell r="G1070">
            <v>1631</v>
          </cell>
          <cell r="H1070">
            <v>1023</v>
          </cell>
          <cell r="I1070">
            <v>0</v>
          </cell>
        </row>
        <row r="1071">
          <cell r="C1071" t="str">
            <v>Orito</v>
          </cell>
          <cell r="D1071">
            <v>39273</v>
          </cell>
          <cell r="E1071">
            <v>11963</v>
          </cell>
          <cell r="F1071">
            <v>8861</v>
          </cell>
          <cell r="G1071">
            <v>3064</v>
          </cell>
          <cell r="H1071">
            <v>2760</v>
          </cell>
          <cell r="I1071">
            <v>0</v>
          </cell>
        </row>
        <row r="1072">
          <cell r="C1072" t="str">
            <v>Francisco Pizarro</v>
          </cell>
          <cell r="D1072">
            <v>14155</v>
          </cell>
          <cell r="E1072">
            <v>3804</v>
          </cell>
          <cell r="F1072">
            <v>2391</v>
          </cell>
          <cell r="G1072">
            <v>1864</v>
          </cell>
          <cell r="H1072">
            <v>865</v>
          </cell>
          <cell r="I1072">
            <v>0</v>
          </cell>
        </row>
        <row r="1073">
          <cell r="C1073" t="str">
            <v>Puerto Gaitan</v>
          </cell>
          <cell r="D1073">
            <v>43974</v>
          </cell>
          <cell r="E1073">
            <v>16017</v>
          </cell>
          <cell r="F1073">
            <v>8272</v>
          </cell>
          <cell r="G1073">
            <v>4914</v>
          </cell>
          <cell r="H1073">
            <v>625</v>
          </cell>
          <cell r="I1073">
            <v>0</v>
          </cell>
        </row>
        <row r="1074">
          <cell r="C1074" t="str">
            <v>Novita</v>
          </cell>
          <cell r="D1074">
            <v>9179</v>
          </cell>
          <cell r="E1074">
            <v>2710</v>
          </cell>
          <cell r="F1074">
            <v>1847</v>
          </cell>
          <cell r="G1074">
            <v>900</v>
          </cell>
          <cell r="H1074">
            <v>525</v>
          </cell>
          <cell r="I1074">
            <v>0</v>
          </cell>
        </row>
        <row r="1075">
          <cell r="C1075" t="str">
            <v>Leguizamo</v>
          </cell>
          <cell r="D1075">
            <v>29903</v>
          </cell>
          <cell r="E1075">
            <v>8072</v>
          </cell>
          <cell r="F1075">
            <v>4559</v>
          </cell>
          <cell r="G1075">
            <v>4387</v>
          </cell>
          <cell r="H1075">
            <v>1900</v>
          </cell>
          <cell r="I1075">
            <v>0</v>
          </cell>
        </row>
        <row r="1076">
          <cell r="C1076" t="str">
            <v>Manaure</v>
          </cell>
          <cell r="D1076">
            <v>95577</v>
          </cell>
          <cell r="E1076">
            <v>35335</v>
          </cell>
          <cell r="F1076">
            <v>17227</v>
          </cell>
          <cell r="G1076">
            <v>11018</v>
          </cell>
          <cell r="H1076">
            <v>5282</v>
          </cell>
          <cell r="I1076">
            <v>2</v>
          </cell>
        </row>
        <row r="1077">
          <cell r="C1077" t="str">
            <v>San Jose de Ure</v>
          </cell>
          <cell r="D1077">
            <v>13930</v>
          </cell>
          <cell r="E1077">
            <v>2249</v>
          </cell>
          <cell r="F1077">
            <v>2481</v>
          </cell>
          <cell r="G1077">
            <v>1611</v>
          </cell>
          <cell r="H1077">
            <v>497</v>
          </cell>
          <cell r="I1077">
            <v>1</v>
          </cell>
        </row>
        <row r="1078">
          <cell r="C1078" t="str">
            <v>Uribia</v>
          </cell>
          <cell r="D1078">
            <v>194450</v>
          </cell>
          <cell r="E1078">
            <v>44195</v>
          </cell>
          <cell r="F1078">
            <v>25571</v>
          </cell>
          <cell r="G1078">
            <v>29685</v>
          </cell>
          <cell r="H1078">
            <v>14420</v>
          </cell>
          <cell r="I1078">
            <v>0</v>
          </cell>
        </row>
        <row r="1079">
          <cell r="C1079" t="str">
            <v>San Calixto</v>
          </cell>
          <cell r="D1079">
            <v>12341</v>
          </cell>
          <cell r="E1079">
            <v>2456</v>
          </cell>
          <cell r="F1079">
            <v>1516</v>
          </cell>
          <cell r="G1079">
            <v>1914</v>
          </cell>
          <cell r="H1079">
            <v>530</v>
          </cell>
          <cell r="I1079">
            <v>1</v>
          </cell>
        </row>
        <row r="1080">
          <cell r="C1080" t="str">
            <v>Murindo</v>
          </cell>
          <cell r="D1080">
            <v>5316</v>
          </cell>
          <cell r="E1080">
            <v>1491</v>
          </cell>
          <cell r="F1080">
            <v>731</v>
          </cell>
          <cell r="G1080">
            <v>728</v>
          </cell>
          <cell r="H1080">
            <v>308</v>
          </cell>
          <cell r="I1080">
            <v>9</v>
          </cell>
        </row>
        <row r="1081">
          <cell r="C1081" t="str">
            <v>Tarapaca (ANM)</v>
          </cell>
          <cell r="D1081">
            <v>3970</v>
          </cell>
          <cell r="E1081">
            <v>612</v>
          </cell>
          <cell r="F1081">
            <v>240</v>
          </cell>
          <cell r="G1081">
            <v>826</v>
          </cell>
          <cell r="H1081">
            <v>265</v>
          </cell>
          <cell r="I1081">
            <v>0</v>
          </cell>
        </row>
        <row r="1082">
          <cell r="C1082" t="str">
            <v>Caloto</v>
          </cell>
          <cell r="D1082">
            <v>30457</v>
          </cell>
          <cell r="E1082">
            <v>9807</v>
          </cell>
          <cell r="F1082">
            <v>7334</v>
          </cell>
          <cell r="G1082">
            <v>724</v>
          </cell>
          <cell r="H1082">
            <v>1396</v>
          </cell>
          <cell r="I1082">
            <v>0</v>
          </cell>
        </row>
        <row r="1083">
          <cell r="C1083" t="str">
            <v>Taraira</v>
          </cell>
          <cell r="D1083">
            <v>2534</v>
          </cell>
          <cell r="E1083">
            <v>313</v>
          </cell>
          <cell r="F1083">
            <v>128</v>
          </cell>
          <cell r="G1083">
            <v>522</v>
          </cell>
          <cell r="H1083">
            <v>243</v>
          </cell>
          <cell r="I1083">
            <v>0</v>
          </cell>
        </row>
        <row r="1084">
          <cell r="C1084" t="str">
            <v>Bagado</v>
          </cell>
          <cell r="D1084">
            <v>11355</v>
          </cell>
          <cell r="E1084">
            <v>1925</v>
          </cell>
          <cell r="F1084">
            <v>1604</v>
          </cell>
          <cell r="G1084">
            <v>1300</v>
          </cell>
          <cell r="H1084">
            <v>1081</v>
          </cell>
          <cell r="I1084">
            <v>0</v>
          </cell>
        </row>
        <row r="1085">
          <cell r="C1085" t="str">
            <v>Buenos Aires</v>
          </cell>
          <cell r="D1085">
            <v>32311</v>
          </cell>
          <cell r="E1085">
            <v>10382</v>
          </cell>
          <cell r="F1085">
            <v>7807</v>
          </cell>
          <cell r="G1085">
            <v>420</v>
          </cell>
          <cell r="H1085">
            <v>1028</v>
          </cell>
          <cell r="I1085">
            <v>0</v>
          </cell>
        </row>
        <row r="1086">
          <cell r="C1086" t="str">
            <v>Santa Barbara</v>
          </cell>
          <cell r="D1086">
            <v>13239</v>
          </cell>
          <cell r="E1086">
            <v>2316</v>
          </cell>
          <cell r="F1086">
            <v>1359</v>
          </cell>
          <cell r="G1086">
            <v>1988</v>
          </cell>
          <cell r="H1086">
            <v>613</v>
          </cell>
          <cell r="I1086">
            <v>0</v>
          </cell>
        </row>
        <row r="1087">
          <cell r="C1087" t="str">
            <v>La Victoria (ANM)</v>
          </cell>
          <cell r="D1087">
            <v>667</v>
          </cell>
          <cell r="E1087">
            <v>50</v>
          </cell>
          <cell r="F1087">
            <v>48</v>
          </cell>
          <cell r="G1087">
            <v>118</v>
          </cell>
          <cell r="H1087">
            <v>84</v>
          </cell>
          <cell r="I1087">
            <v>0</v>
          </cell>
        </row>
        <row r="1088">
          <cell r="C1088" t="str">
            <v>Bojaya</v>
          </cell>
          <cell r="D1088">
            <v>12428</v>
          </cell>
          <cell r="E1088">
            <v>2914</v>
          </cell>
          <cell r="F1088">
            <v>1029</v>
          </cell>
          <cell r="G1088">
            <v>1981</v>
          </cell>
          <cell r="H1088">
            <v>448</v>
          </cell>
          <cell r="I1088">
            <v>0</v>
          </cell>
        </row>
        <row r="1089">
          <cell r="C1089" t="str">
            <v>Jurado</v>
          </cell>
          <cell r="D1089">
            <v>6898</v>
          </cell>
          <cell r="E1089">
            <v>982</v>
          </cell>
          <cell r="F1089">
            <v>539</v>
          </cell>
          <cell r="G1089">
            <v>1113</v>
          </cell>
          <cell r="H1089">
            <v>142</v>
          </cell>
          <cell r="I1089">
            <v>0</v>
          </cell>
        </row>
        <row r="1090">
          <cell r="C1090" t="str">
            <v>Silvia</v>
          </cell>
          <cell r="D1090">
            <v>38374</v>
          </cell>
          <cell r="E1090">
            <v>9267</v>
          </cell>
          <cell r="F1090">
            <v>7058</v>
          </cell>
          <cell r="G1090">
            <v>2093</v>
          </cell>
          <cell r="H1090">
            <v>2571</v>
          </cell>
          <cell r="I1090">
            <v>0</v>
          </cell>
        </row>
        <row r="1091">
          <cell r="C1091" t="str">
            <v>Medio Baudo</v>
          </cell>
          <cell r="D1091">
            <v>15813</v>
          </cell>
          <cell r="E1091">
            <v>2447</v>
          </cell>
          <cell r="F1091">
            <v>1420</v>
          </cell>
          <cell r="G1091">
            <v>2340</v>
          </cell>
          <cell r="H1091">
            <v>533</v>
          </cell>
          <cell r="I1091">
            <v>0</v>
          </cell>
        </row>
        <row r="1092">
          <cell r="C1092" t="str">
            <v>Mercaderes</v>
          </cell>
          <cell r="D1092">
            <v>23282</v>
          </cell>
          <cell r="E1092">
            <v>5507</v>
          </cell>
          <cell r="F1092">
            <v>5233</v>
          </cell>
          <cell r="G1092">
            <v>191</v>
          </cell>
          <cell r="H1092">
            <v>1558</v>
          </cell>
          <cell r="I1092">
            <v>0</v>
          </cell>
        </row>
        <row r="1093">
          <cell r="C1093" t="str">
            <v>Totoro</v>
          </cell>
          <cell r="D1093">
            <v>25821</v>
          </cell>
          <cell r="E1093">
            <v>6961</v>
          </cell>
          <cell r="F1093">
            <v>4829</v>
          </cell>
          <cell r="G1093">
            <v>927</v>
          </cell>
          <cell r="H1093">
            <v>875</v>
          </cell>
          <cell r="I1093">
            <v>0</v>
          </cell>
        </row>
        <row r="1094">
          <cell r="C1094" t="str">
            <v>Guapi</v>
          </cell>
          <cell r="D1094">
            <v>27917</v>
          </cell>
          <cell r="E1094">
            <v>4995</v>
          </cell>
          <cell r="F1094">
            <v>2504</v>
          </cell>
          <cell r="G1094">
            <v>3715</v>
          </cell>
          <cell r="H1094">
            <v>1229</v>
          </cell>
          <cell r="I1094">
            <v>0</v>
          </cell>
        </row>
        <row r="1095">
          <cell r="C1095" t="str">
            <v>Morales</v>
          </cell>
          <cell r="D1095">
            <v>40412</v>
          </cell>
          <cell r="E1095">
            <v>9054</v>
          </cell>
          <cell r="F1095">
            <v>6525</v>
          </cell>
          <cell r="G1095">
            <v>2219</v>
          </cell>
          <cell r="H1095">
            <v>1465</v>
          </cell>
          <cell r="I1095">
            <v>0</v>
          </cell>
        </row>
        <row r="1096">
          <cell r="C1096" t="str">
            <v>Nuqui</v>
          </cell>
          <cell r="D1096">
            <v>16780</v>
          </cell>
          <cell r="E1096">
            <v>2179</v>
          </cell>
          <cell r="F1096">
            <v>1529</v>
          </cell>
          <cell r="G1096">
            <v>1714</v>
          </cell>
          <cell r="H1096">
            <v>641</v>
          </cell>
          <cell r="I1096">
            <v>0</v>
          </cell>
        </row>
        <row r="1097">
          <cell r="C1097" t="str">
            <v>La Macarena</v>
          </cell>
          <cell r="D1097">
            <v>28290</v>
          </cell>
          <cell r="E1097">
            <v>6067</v>
          </cell>
          <cell r="F1097">
            <v>4093</v>
          </cell>
          <cell r="G1097">
            <v>1269</v>
          </cell>
          <cell r="H1097">
            <v>456</v>
          </cell>
          <cell r="I1097">
            <v>0</v>
          </cell>
        </row>
        <row r="1098">
          <cell r="C1098" t="str">
            <v>Argelia</v>
          </cell>
          <cell r="D1098">
            <v>26800</v>
          </cell>
          <cell r="E1098">
            <v>3921</v>
          </cell>
          <cell r="F1098">
            <v>1859</v>
          </cell>
          <cell r="G1098">
            <v>3075</v>
          </cell>
          <cell r="H1098">
            <v>450</v>
          </cell>
          <cell r="I1098">
            <v>0</v>
          </cell>
        </row>
        <row r="1099">
          <cell r="C1099" t="str">
            <v>Miriti - Parana (ANM)</v>
          </cell>
          <cell r="D1099">
            <v>1894</v>
          </cell>
          <cell r="E1099">
            <v>227</v>
          </cell>
          <cell r="F1099">
            <v>80</v>
          </cell>
          <cell r="G1099">
            <v>265</v>
          </cell>
          <cell r="H1099">
            <v>5</v>
          </cell>
          <cell r="I1099">
            <v>0</v>
          </cell>
        </row>
        <row r="1100">
          <cell r="C1100" t="str">
            <v>Paez</v>
          </cell>
          <cell r="D1100">
            <v>47124</v>
          </cell>
          <cell r="E1100">
            <v>5195</v>
          </cell>
          <cell r="F1100">
            <v>3826</v>
          </cell>
          <cell r="G1100">
            <v>4714</v>
          </cell>
          <cell r="H1100">
            <v>1408</v>
          </cell>
          <cell r="I1100">
            <v>0</v>
          </cell>
        </row>
        <row r="1101">
          <cell r="C1101" t="str">
            <v>Caldono</v>
          </cell>
          <cell r="D1101">
            <v>42112</v>
          </cell>
          <cell r="E1101">
            <v>5306</v>
          </cell>
          <cell r="F1101">
            <v>4243</v>
          </cell>
          <cell r="G1101">
            <v>3305</v>
          </cell>
          <cell r="H1101">
            <v>2030</v>
          </cell>
          <cell r="I1101">
            <v>0</v>
          </cell>
        </row>
        <row r="1102">
          <cell r="C1102" t="str">
            <v>Bajo Baudo</v>
          </cell>
          <cell r="D1102">
            <v>30719</v>
          </cell>
          <cell r="E1102">
            <v>4268</v>
          </cell>
          <cell r="F1102">
            <v>2873</v>
          </cell>
          <cell r="G1102">
            <v>2496</v>
          </cell>
          <cell r="H1102">
            <v>1334</v>
          </cell>
          <cell r="I1102">
            <v>0</v>
          </cell>
        </row>
        <row r="1103">
          <cell r="C1103" t="str">
            <v>Puerto Colombia (ANM)</v>
          </cell>
          <cell r="D1103">
            <v>1995</v>
          </cell>
          <cell r="E1103">
            <v>194</v>
          </cell>
          <cell r="F1103">
            <v>30</v>
          </cell>
          <cell r="G1103">
            <v>315</v>
          </cell>
          <cell r="H1103">
            <v>0</v>
          </cell>
          <cell r="I1103">
            <v>0</v>
          </cell>
        </row>
        <row r="1104">
          <cell r="C1104" t="str">
            <v>Suarez</v>
          </cell>
          <cell r="D1104">
            <v>32792</v>
          </cell>
          <cell r="E1104">
            <v>7898</v>
          </cell>
          <cell r="F1104">
            <v>5123</v>
          </cell>
          <cell r="G1104">
            <v>270</v>
          </cell>
          <cell r="H1104">
            <v>761</v>
          </cell>
          <cell r="I1104">
            <v>0</v>
          </cell>
        </row>
        <row r="1105">
          <cell r="C1105" t="str">
            <v>El Tarra</v>
          </cell>
          <cell r="D1105">
            <v>22230</v>
          </cell>
          <cell r="E1105">
            <v>3280</v>
          </cell>
          <cell r="F1105">
            <v>1866</v>
          </cell>
          <cell r="G1105">
            <v>1617</v>
          </cell>
          <cell r="H1105">
            <v>377</v>
          </cell>
          <cell r="I1105">
            <v>6</v>
          </cell>
        </row>
        <row r="1106">
          <cell r="C1106" t="str">
            <v>Riosucio</v>
          </cell>
          <cell r="D1106">
            <v>55690</v>
          </cell>
          <cell r="E1106">
            <v>4693</v>
          </cell>
          <cell r="F1106">
            <v>2308</v>
          </cell>
          <cell r="G1106">
            <v>6356</v>
          </cell>
          <cell r="H1106">
            <v>935</v>
          </cell>
          <cell r="I1106">
            <v>2</v>
          </cell>
        </row>
        <row r="1107">
          <cell r="C1107" t="str">
            <v>Jambalo</v>
          </cell>
          <cell r="D1107">
            <v>18720</v>
          </cell>
          <cell r="E1107">
            <v>1722</v>
          </cell>
          <cell r="F1107">
            <v>1119</v>
          </cell>
          <cell r="G1107">
            <v>1756</v>
          </cell>
          <cell r="H1107">
            <v>443</v>
          </cell>
          <cell r="I1107">
            <v>0</v>
          </cell>
        </row>
        <row r="1108">
          <cell r="C1108" t="str">
            <v>Magüi</v>
          </cell>
          <cell r="D1108">
            <v>25542</v>
          </cell>
          <cell r="E1108">
            <v>3332</v>
          </cell>
          <cell r="F1108">
            <v>1522</v>
          </cell>
          <cell r="G1108">
            <v>2326</v>
          </cell>
          <cell r="H1108">
            <v>690</v>
          </cell>
          <cell r="I1108">
            <v>0</v>
          </cell>
        </row>
        <row r="1109">
          <cell r="C1109" t="str">
            <v>Puerto Guzman</v>
          </cell>
          <cell r="D1109">
            <v>37173</v>
          </cell>
          <cell r="E1109">
            <v>4732</v>
          </cell>
          <cell r="F1109">
            <v>2831</v>
          </cell>
          <cell r="G1109">
            <v>2201</v>
          </cell>
          <cell r="H1109">
            <v>508</v>
          </cell>
          <cell r="I1109">
            <v>0</v>
          </cell>
        </row>
        <row r="1110">
          <cell r="C1110" t="str">
            <v>San Felipe (ANM)</v>
          </cell>
          <cell r="D1110">
            <v>1753</v>
          </cell>
          <cell r="E1110">
            <v>0</v>
          </cell>
          <cell r="F1110">
            <v>0</v>
          </cell>
          <cell r="G1110">
            <v>235</v>
          </cell>
          <cell r="H1110">
            <v>10</v>
          </cell>
          <cell r="I1110">
            <v>0</v>
          </cell>
        </row>
        <row r="1111">
          <cell r="C1111" t="str">
            <v>Alto Baudo</v>
          </cell>
          <cell r="D1111">
            <v>28528</v>
          </cell>
          <cell r="E1111">
            <v>2325</v>
          </cell>
          <cell r="F1111">
            <v>1320</v>
          </cell>
          <cell r="G1111">
            <v>2502</v>
          </cell>
          <cell r="H1111">
            <v>1105</v>
          </cell>
          <cell r="I1111">
            <v>0</v>
          </cell>
        </row>
        <row r="1112">
          <cell r="C1112" t="str">
            <v>Toribio</v>
          </cell>
          <cell r="D1112">
            <v>36994</v>
          </cell>
          <cell r="E1112">
            <v>2532</v>
          </cell>
          <cell r="F1112">
            <v>1722</v>
          </cell>
          <cell r="G1112">
            <v>3161</v>
          </cell>
          <cell r="H1112">
            <v>691</v>
          </cell>
          <cell r="I1112">
            <v>0</v>
          </cell>
        </row>
        <row r="1113">
          <cell r="C1113" t="str">
            <v>Carmen del Darien</v>
          </cell>
          <cell r="D1113">
            <v>19671</v>
          </cell>
          <cell r="E1113">
            <v>1889</v>
          </cell>
          <cell r="F1113">
            <v>712</v>
          </cell>
          <cell r="G1113">
            <v>1802</v>
          </cell>
          <cell r="H1113">
            <v>305</v>
          </cell>
          <cell r="I1113">
            <v>0</v>
          </cell>
        </row>
        <row r="1114">
          <cell r="C1114" t="str">
            <v>Medio Atrato</v>
          </cell>
          <cell r="D1114">
            <v>11021</v>
          </cell>
          <cell r="E1114">
            <v>674</v>
          </cell>
          <cell r="F1114">
            <v>378</v>
          </cell>
          <cell r="G1114">
            <v>990</v>
          </cell>
          <cell r="H1114">
            <v>199</v>
          </cell>
          <cell r="I1114">
            <v>0</v>
          </cell>
        </row>
        <row r="1115">
          <cell r="C1115" t="str">
            <v>Lopez</v>
          </cell>
          <cell r="D1115">
            <v>19086</v>
          </cell>
          <cell r="E1115">
            <v>823</v>
          </cell>
          <cell r="F1115">
            <v>799</v>
          </cell>
          <cell r="G1115">
            <v>1442</v>
          </cell>
          <cell r="H1115">
            <v>397</v>
          </cell>
          <cell r="I1115">
            <v>0</v>
          </cell>
        </row>
        <row r="1116">
          <cell r="C1116" t="str">
            <v>Timbiqui</v>
          </cell>
          <cell r="D1116">
            <v>26824</v>
          </cell>
          <cell r="E1116">
            <v>1632</v>
          </cell>
          <cell r="F1116">
            <v>1134</v>
          </cell>
          <cell r="G1116">
            <v>1360</v>
          </cell>
          <cell r="H1116">
            <v>187</v>
          </cell>
          <cell r="I1116">
            <v>0</v>
          </cell>
        </row>
        <row r="1117">
          <cell r="C1117" t="str">
            <v>Cacahual (ANM)</v>
          </cell>
          <cell r="D1117">
            <v>908</v>
          </cell>
          <cell r="E1117">
            <v>399</v>
          </cell>
          <cell r="F1117">
            <v>12</v>
          </cell>
          <cell r="G1117">
            <v>70</v>
          </cell>
          <cell r="H1117">
            <v>2</v>
          </cell>
          <cell r="I1117">
            <v>0</v>
          </cell>
        </row>
        <row r="1118">
          <cell r="C1118" t="str">
            <v>Barranco Minas (ANM)</v>
          </cell>
          <cell r="D1118">
            <v>9104</v>
          </cell>
          <cell r="E1118">
            <v>314</v>
          </cell>
          <cell r="F1118">
            <v>48</v>
          </cell>
          <cell r="G1118">
            <v>729</v>
          </cell>
          <cell r="H1118">
            <v>235</v>
          </cell>
          <cell r="I1118">
            <v>0</v>
          </cell>
        </row>
        <row r="1119">
          <cell r="C1119" t="str">
            <v>El Litoral del San Juan</v>
          </cell>
          <cell r="D1119">
            <v>23080</v>
          </cell>
          <cell r="E1119">
            <v>979</v>
          </cell>
          <cell r="F1119">
            <v>799</v>
          </cell>
          <cell r="G1119">
            <v>918</v>
          </cell>
          <cell r="H1119">
            <v>158</v>
          </cell>
          <cell r="I1119">
            <v>0</v>
          </cell>
        </row>
        <row r="1120">
          <cell r="C1120" t="str">
            <v>Cumaribo</v>
          </cell>
          <cell r="D1120">
            <v>79984</v>
          </cell>
          <cell r="E1120">
            <v>5880</v>
          </cell>
          <cell r="F1120">
            <v>3493</v>
          </cell>
          <cell r="G1120">
            <v>2394</v>
          </cell>
          <cell r="H1120">
            <v>1422</v>
          </cell>
          <cell r="I1120">
            <v>0</v>
          </cell>
        </row>
        <row r="1121">
          <cell r="C1121" t="str">
            <v>Pana Pana (ANM)</v>
          </cell>
          <cell r="D1121">
            <v>2023</v>
          </cell>
          <cell r="E1121">
            <v>0</v>
          </cell>
          <cell r="F1121">
            <v>0</v>
          </cell>
          <cell r="G1121">
            <v>145</v>
          </cell>
          <cell r="H1121">
            <v>0</v>
          </cell>
          <cell r="I1121">
            <v>0</v>
          </cell>
        </row>
        <row r="1122">
          <cell r="C1122" t="str">
            <v>Pacoa (ANM)</v>
          </cell>
          <cell r="D1122">
            <v>4649</v>
          </cell>
          <cell r="E1122">
            <v>181</v>
          </cell>
          <cell r="F1122">
            <v>2</v>
          </cell>
          <cell r="G1122">
            <v>245</v>
          </cell>
          <cell r="H1122">
            <v>5</v>
          </cell>
          <cell r="I1122">
            <v>0</v>
          </cell>
        </row>
        <row r="1123">
          <cell r="C1123" t="str">
            <v>Papunaua (ANM)</v>
          </cell>
          <cell r="D1123">
            <v>816</v>
          </cell>
          <cell r="E1123">
            <v>21</v>
          </cell>
          <cell r="F1123">
            <v>10</v>
          </cell>
          <cell r="G1123">
            <v>0</v>
          </cell>
          <cell r="H1123">
            <v>33</v>
          </cell>
          <cell r="I1123">
            <v>0</v>
          </cell>
        </row>
        <row r="1124">
          <cell r="C1124" t="str">
            <v>Morichal (ANM)</v>
          </cell>
          <cell r="D1124">
            <v>968</v>
          </cell>
          <cell r="E1124">
            <v>0</v>
          </cell>
          <cell r="F1124">
            <v>0</v>
          </cell>
          <cell r="G1124">
            <v>0</v>
          </cell>
          <cell r="H1124">
            <v>0</v>
          </cell>
          <cell r="I1124">
            <v>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2"/>
  <sheetViews>
    <sheetView tabSelected="1" topLeftCell="A247" workbookViewId="0"/>
  </sheetViews>
  <sheetFormatPr baseColWidth="10" defaultRowHeight="14.4" x14ac:dyDescent="0.3"/>
  <cols>
    <col min="1" max="1" width="17.33203125" style="23" customWidth="1"/>
    <col min="2" max="2" width="24.109375" style="24" customWidth="1"/>
    <col min="3" max="3" width="0.109375" style="23" hidden="1" customWidth="1"/>
    <col min="4" max="4" width="19" style="23" customWidth="1"/>
    <col min="5" max="5" width="13.44140625" style="26" customWidth="1"/>
    <col min="6" max="6" width="0" style="26" hidden="1" customWidth="1"/>
  </cols>
  <sheetData>
    <row r="1" spans="1:6" ht="90" customHeight="1" x14ac:dyDescent="0.3"/>
    <row r="2" spans="1:6" x14ac:dyDescent="0.3">
      <c r="A2" s="54" t="s">
        <v>567</v>
      </c>
      <c r="B2" s="54"/>
      <c r="C2" s="54"/>
    </row>
    <row r="3" spans="1:6" ht="28.2" customHeight="1" x14ac:dyDescent="0.3">
      <c r="A3" s="54"/>
      <c r="B3" s="54"/>
      <c r="C3" s="54"/>
    </row>
    <row r="5" spans="1:6" x14ac:dyDescent="0.3">
      <c r="A5" s="59" t="s">
        <v>79</v>
      </c>
      <c r="B5" s="59"/>
      <c r="C5" s="55" t="s">
        <v>80</v>
      </c>
      <c r="D5" s="56"/>
      <c r="E5" s="57" t="s">
        <v>81</v>
      </c>
      <c r="F5" s="58"/>
    </row>
    <row r="6" spans="1:6" ht="198" x14ac:dyDescent="0.3">
      <c r="A6" s="1" t="s">
        <v>0</v>
      </c>
      <c r="B6" s="2" t="s">
        <v>1</v>
      </c>
      <c r="C6" s="7" t="s">
        <v>11</v>
      </c>
      <c r="D6" s="7" t="s">
        <v>12</v>
      </c>
      <c r="E6" s="8" t="s">
        <v>14</v>
      </c>
      <c r="F6" s="8" t="s">
        <v>6</v>
      </c>
    </row>
    <row r="7" spans="1:6" x14ac:dyDescent="0.3">
      <c r="A7" s="14" t="s">
        <v>21</v>
      </c>
      <c r="B7" s="9" t="s">
        <v>82</v>
      </c>
      <c r="C7" s="15">
        <v>1875</v>
      </c>
      <c r="D7" s="16">
        <v>0.93283582089552242</v>
      </c>
      <c r="E7" s="53">
        <v>0.6784</v>
      </c>
      <c r="F7" s="17">
        <v>1272</v>
      </c>
    </row>
    <row r="8" spans="1:6" x14ac:dyDescent="0.3">
      <c r="A8" s="14" t="s">
        <v>27</v>
      </c>
      <c r="B8" s="9" t="s">
        <v>83</v>
      </c>
      <c r="C8" s="15">
        <v>1790</v>
      </c>
      <c r="D8" s="16">
        <v>0.87616250611845325</v>
      </c>
      <c r="E8" s="53">
        <v>0.61731843575418999</v>
      </c>
      <c r="F8" s="17">
        <v>1105</v>
      </c>
    </row>
    <row r="9" spans="1:6" x14ac:dyDescent="0.3">
      <c r="A9" s="14" t="s">
        <v>21</v>
      </c>
      <c r="B9" s="9" t="s">
        <v>84</v>
      </c>
      <c r="C9" s="15">
        <v>1027</v>
      </c>
      <c r="D9" s="16">
        <v>0.8845822566752799</v>
      </c>
      <c r="E9" s="53">
        <v>0.56280428432327168</v>
      </c>
      <c r="F9" s="17">
        <v>578</v>
      </c>
    </row>
    <row r="10" spans="1:6" x14ac:dyDescent="0.3">
      <c r="A10" s="14" t="s">
        <v>85</v>
      </c>
      <c r="B10" s="9" t="s">
        <v>86</v>
      </c>
      <c r="C10" s="15">
        <v>12752</v>
      </c>
      <c r="D10" s="16">
        <v>1.0195075151902782</v>
      </c>
      <c r="E10" s="53">
        <v>0.55842220828105393</v>
      </c>
      <c r="F10" s="17">
        <v>7121</v>
      </c>
    </row>
    <row r="11" spans="1:6" x14ac:dyDescent="0.3">
      <c r="A11" s="14" t="s">
        <v>31</v>
      </c>
      <c r="B11" s="9" t="s">
        <v>87</v>
      </c>
      <c r="C11" s="15">
        <v>3181</v>
      </c>
      <c r="D11" s="16">
        <v>0.7885473475458602</v>
      </c>
      <c r="E11" s="53">
        <v>0.54762653253693805</v>
      </c>
      <c r="F11" s="17">
        <v>1742</v>
      </c>
    </row>
    <row r="12" spans="1:6" x14ac:dyDescent="0.3">
      <c r="A12" s="14" t="s">
        <v>21</v>
      </c>
      <c r="B12" s="9" t="s">
        <v>88</v>
      </c>
      <c r="C12" s="15">
        <v>2192</v>
      </c>
      <c r="D12" s="16">
        <v>0.80499449136981271</v>
      </c>
      <c r="E12" s="53">
        <v>0.52737226277372262</v>
      </c>
      <c r="F12" s="17">
        <v>1156</v>
      </c>
    </row>
    <row r="13" spans="1:6" x14ac:dyDescent="0.3">
      <c r="A13" s="14" t="s">
        <v>85</v>
      </c>
      <c r="B13" s="9" t="s">
        <v>89</v>
      </c>
      <c r="C13" s="15">
        <v>2436</v>
      </c>
      <c r="D13" s="16">
        <v>1.282780410742496</v>
      </c>
      <c r="E13" s="53">
        <v>0.52422003284072249</v>
      </c>
      <c r="F13" s="17">
        <v>1277</v>
      </c>
    </row>
    <row r="14" spans="1:6" x14ac:dyDescent="0.3">
      <c r="A14" s="14" t="s">
        <v>31</v>
      </c>
      <c r="B14" s="9" t="s">
        <v>90</v>
      </c>
      <c r="C14" s="15">
        <v>90572</v>
      </c>
      <c r="D14" s="16">
        <v>1.0135177476388701</v>
      </c>
      <c r="E14" s="53">
        <v>0.51638475467031753</v>
      </c>
      <c r="F14" s="17">
        <v>46770</v>
      </c>
    </row>
    <row r="15" spans="1:6" x14ac:dyDescent="0.3">
      <c r="A15" s="14" t="s">
        <v>31</v>
      </c>
      <c r="B15" s="9" t="s">
        <v>91</v>
      </c>
      <c r="C15" s="15">
        <v>5166</v>
      </c>
      <c r="D15" s="16">
        <v>0.76601423487544484</v>
      </c>
      <c r="E15" s="53">
        <v>0.51296941540843977</v>
      </c>
      <c r="F15" s="17">
        <v>2650</v>
      </c>
    </row>
    <row r="16" spans="1:6" x14ac:dyDescent="0.3">
      <c r="A16" s="14" t="s">
        <v>31</v>
      </c>
      <c r="B16" s="9" t="s">
        <v>92</v>
      </c>
      <c r="C16" s="15">
        <v>65179</v>
      </c>
      <c r="D16" s="16">
        <v>0.84974707968293706</v>
      </c>
      <c r="E16" s="53">
        <v>0.50912103591647617</v>
      </c>
      <c r="F16" s="17">
        <v>33184</v>
      </c>
    </row>
    <row r="17" spans="1:6" x14ac:dyDescent="0.3">
      <c r="A17" s="14" t="s">
        <v>21</v>
      </c>
      <c r="B17" s="9" t="s">
        <v>93</v>
      </c>
      <c r="C17" s="15">
        <v>8531</v>
      </c>
      <c r="D17" s="16">
        <v>0.95918596806836065</v>
      </c>
      <c r="E17" s="53">
        <v>0.5009963661938811</v>
      </c>
      <c r="F17" s="17">
        <v>4274</v>
      </c>
    </row>
    <row r="18" spans="1:6" x14ac:dyDescent="0.3">
      <c r="A18" s="14" t="s">
        <v>21</v>
      </c>
      <c r="B18" s="9" t="s">
        <v>94</v>
      </c>
      <c r="C18" s="15">
        <v>1377</v>
      </c>
      <c r="D18" s="16">
        <v>0.75659340659340657</v>
      </c>
      <c r="E18" s="53">
        <v>0.49310094408133626</v>
      </c>
      <c r="F18" s="17">
        <v>679</v>
      </c>
    </row>
    <row r="19" spans="1:6" x14ac:dyDescent="0.3">
      <c r="A19" s="14" t="s">
        <v>21</v>
      </c>
      <c r="B19" s="9" t="s">
        <v>95</v>
      </c>
      <c r="C19" s="15">
        <v>2630</v>
      </c>
      <c r="D19" s="16">
        <v>0.90689655172413797</v>
      </c>
      <c r="E19" s="53">
        <v>0.48935361216730039</v>
      </c>
      <c r="F19" s="17">
        <v>1287</v>
      </c>
    </row>
    <row r="20" spans="1:6" x14ac:dyDescent="0.3">
      <c r="A20" s="14" t="s">
        <v>21</v>
      </c>
      <c r="B20" s="9" t="s">
        <v>96</v>
      </c>
      <c r="C20" s="15">
        <v>4722</v>
      </c>
      <c r="D20" s="16">
        <v>0.9774373835644794</v>
      </c>
      <c r="E20" s="53">
        <v>0.48898771706903854</v>
      </c>
      <c r="F20" s="17">
        <v>2309</v>
      </c>
    </row>
    <row r="21" spans="1:6" x14ac:dyDescent="0.3">
      <c r="A21" s="14" t="s">
        <v>59</v>
      </c>
      <c r="B21" s="9" t="s">
        <v>97</v>
      </c>
      <c r="C21" s="15">
        <v>8794</v>
      </c>
      <c r="D21" s="16">
        <v>0.87129693847220846</v>
      </c>
      <c r="E21" s="53">
        <v>0.48430748237434612</v>
      </c>
      <c r="F21" s="17">
        <v>4259</v>
      </c>
    </row>
    <row r="22" spans="1:6" x14ac:dyDescent="0.3">
      <c r="A22" s="14" t="s">
        <v>17</v>
      </c>
      <c r="B22" s="9" t="s">
        <v>98</v>
      </c>
      <c r="C22" s="15">
        <v>2320</v>
      </c>
      <c r="D22" s="16">
        <v>0.9041309431021044</v>
      </c>
      <c r="E22" s="53">
        <v>0.47586206896551725</v>
      </c>
      <c r="F22" s="17">
        <v>1104</v>
      </c>
    </row>
    <row r="23" spans="1:6" x14ac:dyDescent="0.3">
      <c r="A23" s="14" t="s">
        <v>17</v>
      </c>
      <c r="B23" s="9" t="s">
        <v>99</v>
      </c>
      <c r="C23" s="15">
        <v>11519</v>
      </c>
      <c r="D23" s="16">
        <v>0.74532513749595597</v>
      </c>
      <c r="E23" s="53">
        <v>0.47556211476690685</v>
      </c>
      <c r="F23" s="17">
        <v>5478</v>
      </c>
    </row>
    <row r="24" spans="1:6" x14ac:dyDescent="0.3">
      <c r="A24" s="14" t="s">
        <v>31</v>
      </c>
      <c r="B24" s="9" t="s">
        <v>100</v>
      </c>
      <c r="C24" s="15">
        <v>9150</v>
      </c>
      <c r="D24" s="16">
        <v>0.7691014541481046</v>
      </c>
      <c r="E24" s="53">
        <v>0.47245901639344262</v>
      </c>
      <c r="F24" s="17">
        <v>4323</v>
      </c>
    </row>
    <row r="25" spans="1:6" x14ac:dyDescent="0.3">
      <c r="A25" s="14" t="s">
        <v>31</v>
      </c>
      <c r="B25" s="9" t="s">
        <v>101</v>
      </c>
      <c r="C25" s="15">
        <v>3440</v>
      </c>
      <c r="D25" s="16">
        <v>0.72102284636344582</v>
      </c>
      <c r="E25" s="53">
        <v>0.47122093023255812</v>
      </c>
      <c r="F25" s="17">
        <v>1621</v>
      </c>
    </row>
    <row r="26" spans="1:6" x14ac:dyDescent="0.3">
      <c r="A26" s="14" t="s">
        <v>15</v>
      </c>
      <c r="B26" s="9" t="s">
        <v>102</v>
      </c>
      <c r="C26" s="15">
        <v>12500</v>
      </c>
      <c r="D26" s="16">
        <v>1.0076582023377669</v>
      </c>
      <c r="E26" s="53">
        <v>0.47055999999999998</v>
      </c>
      <c r="F26" s="17">
        <v>5882</v>
      </c>
    </row>
    <row r="27" spans="1:6" x14ac:dyDescent="0.3">
      <c r="A27" s="14" t="s">
        <v>103</v>
      </c>
      <c r="B27" s="9" t="s">
        <v>104</v>
      </c>
      <c r="C27" s="15">
        <v>9828</v>
      </c>
      <c r="D27" s="16">
        <v>0.73452914798206281</v>
      </c>
      <c r="E27" s="53">
        <v>0.46479446479446479</v>
      </c>
      <c r="F27" s="17">
        <v>4568</v>
      </c>
    </row>
    <row r="28" spans="1:6" x14ac:dyDescent="0.3">
      <c r="A28" s="14" t="s">
        <v>21</v>
      </c>
      <c r="B28" s="9" t="s">
        <v>105</v>
      </c>
      <c r="C28" s="15">
        <v>2071</v>
      </c>
      <c r="D28" s="16">
        <v>0.84255492270138321</v>
      </c>
      <c r="E28" s="53">
        <v>0.46402704007725737</v>
      </c>
      <c r="F28" s="17">
        <v>961</v>
      </c>
    </row>
    <row r="29" spans="1:6" x14ac:dyDescent="0.3">
      <c r="A29" s="14" t="s">
        <v>85</v>
      </c>
      <c r="B29" s="9" t="s">
        <v>106</v>
      </c>
      <c r="C29" s="15">
        <v>2675</v>
      </c>
      <c r="D29" s="16">
        <v>1.0441061670569867</v>
      </c>
      <c r="E29" s="53">
        <v>0.46168224299065419</v>
      </c>
      <c r="F29" s="17">
        <v>1235</v>
      </c>
    </row>
    <row r="30" spans="1:6" x14ac:dyDescent="0.3">
      <c r="A30" s="14" t="s">
        <v>31</v>
      </c>
      <c r="B30" s="9" t="s">
        <v>107</v>
      </c>
      <c r="C30" s="15">
        <v>2160</v>
      </c>
      <c r="D30" s="16">
        <v>0.77781778898091469</v>
      </c>
      <c r="E30" s="53">
        <v>0.45879629629629631</v>
      </c>
      <c r="F30" s="17">
        <v>991</v>
      </c>
    </row>
    <row r="31" spans="1:6" x14ac:dyDescent="0.3">
      <c r="A31" s="14" t="s">
        <v>21</v>
      </c>
      <c r="B31" s="9" t="s">
        <v>108</v>
      </c>
      <c r="C31" s="15">
        <v>1406</v>
      </c>
      <c r="D31" s="16">
        <v>0.76123443421765025</v>
      </c>
      <c r="E31" s="53">
        <v>0.45590327169274536</v>
      </c>
      <c r="F31" s="17">
        <v>641</v>
      </c>
    </row>
    <row r="32" spans="1:6" x14ac:dyDescent="0.3">
      <c r="A32" s="14" t="s">
        <v>21</v>
      </c>
      <c r="B32" s="9" t="s">
        <v>109</v>
      </c>
      <c r="C32" s="15">
        <v>100941</v>
      </c>
      <c r="D32" s="16">
        <v>0.7911232679164838</v>
      </c>
      <c r="E32" s="53">
        <v>0.45414648160806809</v>
      </c>
      <c r="F32" s="17">
        <v>45842</v>
      </c>
    </row>
    <row r="33" spans="1:6" x14ac:dyDescent="0.3">
      <c r="A33" s="14" t="s">
        <v>85</v>
      </c>
      <c r="B33" s="9" t="s">
        <v>110</v>
      </c>
      <c r="C33" s="15">
        <v>111180</v>
      </c>
      <c r="D33" s="16">
        <v>0.73051020072932749</v>
      </c>
      <c r="E33" s="53">
        <v>0.45372369131138696</v>
      </c>
      <c r="F33" s="17">
        <v>50445</v>
      </c>
    </row>
    <row r="34" spans="1:6" x14ac:dyDescent="0.3">
      <c r="A34" s="14" t="s">
        <v>85</v>
      </c>
      <c r="B34" s="9" t="s">
        <v>111</v>
      </c>
      <c r="C34" s="15">
        <v>4770</v>
      </c>
      <c r="D34" s="16">
        <v>1.03470715835141</v>
      </c>
      <c r="E34" s="53">
        <v>0.4532494758909853</v>
      </c>
      <c r="F34" s="17">
        <v>2162</v>
      </c>
    </row>
    <row r="35" spans="1:6" x14ac:dyDescent="0.3">
      <c r="A35" s="14" t="s">
        <v>21</v>
      </c>
      <c r="B35" s="9" t="s">
        <v>112</v>
      </c>
      <c r="C35" s="15">
        <v>10805</v>
      </c>
      <c r="D35" s="16">
        <v>0.80772968528070566</v>
      </c>
      <c r="E35" s="53">
        <v>0.45247570569180934</v>
      </c>
      <c r="F35" s="17">
        <v>4889</v>
      </c>
    </row>
    <row r="36" spans="1:6" x14ac:dyDescent="0.3">
      <c r="A36" s="14" t="s">
        <v>21</v>
      </c>
      <c r="B36" s="9" t="s">
        <v>113</v>
      </c>
      <c r="C36" s="15">
        <v>4146</v>
      </c>
      <c r="D36" s="16">
        <v>0.8912295786758383</v>
      </c>
      <c r="E36" s="53">
        <v>0.4469368065605403</v>
      </c>
      <c r="F36" s="17">
        <v>1853</v>
      </c>
    </row>
    <row r="37" spans="1:6" x14ac:dyDescent="0.3">
      <c r="A37" s="14" t="s">
        <v>114</v>
      </c>
      <c r="B37" s="9" t="s">
        <v>115</v>
      </c>
      <c r="C37" s="15">
        <v>9995</v>
      </c>
      <c r="D37" s="16">
        <v>0.82555546378128353</v>
      </c>
      <c r="E37" s="53">
        <v>0.44562281140570287</v>
      </c>
      <c r="F37" s="17">
        <v>4454</v>
      </c>
    </row>
    <row r="38" spans="1:6" x14ac:dyDescent="0.3">
      <c r="A38" s="14" t="s">
        <v>27</v>
      </c>
      <c r="B38" s="9" t="s">
        <v>116</v>
      </c>
      <c r="C38" s="15">
        <v>1413</v>
      </c>
      <c r="D38" s="16">
        <v>0.74841101694915257</v>
      </c>
      <c r="E38" s="53">
        <v>0.4437367303609342</v>
      </c>
      <c r="F38" s="17">
        <v>627</v>
      </c>
    </row>
    <row r="39" spans="1:6" x14ac:dyDescent="0.3">
      <c r="A39" s="14" t="s">
        <v>21</v>
      </c>
      <c r="B39" s="9" t="s">
        <v>117</v>
      </c>
      <c r="C39" s="15">
        <v>9919</v>
      </c>
      <c r="D39" s="16">
        <v>0.90328749658501051</v>
      </c>
      <c r="E39" s="53">
        <v>0.44298820445609438</v>
      </c>
      <c r="F39" s="17">
        <v>4394</v>
      </c>
    </row>
    <row r="40" spans="1:6" x14ac:dyDescent="0.3">
      <c r="A40" s="14" t="s">
        <v>31</v>
      </c>
      <c r="B40" s="9" t="s">
        <v>118</v>
      </c>
      <c r="C40" s="15">
        <v>66977</v>
      </c>
      <c r="D40" s="16">
        <v>0.79043831283782184</v>
      </c>
      <c r="E40" s="53">
        <v>0.4425399764098123</v>
      </c>
      <c r="F40" s="17">
        <v>29640</v>
      </c>
    </row>
    <row r="41" spans="1:6" x14ac:dyDescent="0.3">
      <c r="A41" s="14" t="s">
        <v>31</v>
      </c>
      <c r="B41" s="9" t="s">
        <v>119</v>
      </c>
      <c r="C41" s="15">
        <v>3969</v>
      </c>
      <c r="D41" s="16">
        <v>0.82139900662251653</v>
      </c>
      <c r="E41" s="53">
        <v>0.43940539178634419</v>
      </c>
      <c r="F41" s="17">
        <v>1744</v>
      </c>
    </row>
    <row r="42" spans="1:6" x14ac:dyDescent="0.3">
      <c r="A42" s="14" t="s">
        <v>85</v>
      </c>
      <c r="B42" s="9" t="s">
        <v>120</v>
      </c>
      <c r="C42" s="15">
        <v>4687</v>
      </c>
      <c r="D42" s="16">
        <v>0.91489361702127658</v>
      </c>
      <c r="E42" s="53">
        <v>0.43737998719863452</v>
      </c>
      <c r="F42" s="17">
        <v>2050</v>
      </c>
    </row>
    <row r="43" spans="1:6" x14ac:dyDescent="0.3">
      <c r="A43" s="14" t="s">
        <v>114</v>
      </c>
      <c r="B43" s="9" t="s">
        <v>121</v>
      </c>
      <c r="C43" s="15">
        <v>5219</v>
      </c>
      <c r="D43" s="16">
        <v>0.96469500924214413</v>
      </c>
      <c r="E43" s="53">
        <v>0.43552404675225137</v>
      </c>
      <c r="F43" s="17">
        <v>2273</v>
      </c>
    </row>
    <row r="44" spans="1:6" x14ac:dyDescent="0.3">
      <c r="A44" s="14" t="s">
        <v>114</v>
      </c>
      <c r="B44" s="9" t="s">
        <v>122</v>
      </c>
      <c r="C44" s="15">
        <v>6287</v>
      </c>
      <c r="D44" s="16">
        <v>0.73036710037174724</v>
      </c>
      <c r="E44" s="53">
        <v>0.43486559567361222</v>
      </c>
      <c r="F44" s="17">
        <v>2734</v>
      </c>
    </row>
    <row r="45" spans="1:6" x14ac:dyDescent="0.3">
      <c r="A45" s="14" t="s">
        <v>114</v>
      </c>
      <c r="B45" s="9" t="s">
        <v>123</v>
      </c>
      <c r="C45" s="15">
        <v>6154</v>
      </c>
      <c r="D45" s="16">
        <v>0.9408347347500382</v>
      </c>
      <c r="E45" s="53">
        <v>0.4341891452713682</v>
      </c>
      <c r="F45" s="17">
        <v>2672</v>
      </c>
    </row>
    <row r="46" spans="1:6" x14ac:dyDescent="0.3">
      <c r="A46" s="14" t="s">
        <v>85</v>
      </c>
      <c r="B46" s="9" t="s">
        <v>124</v>
      </c>
      <c r="C46" s="15">
        <v>4633</v>
      </c>
      <c r="D46" s="16">
        <v>0.89509273570324577</v>
      </c>
      <c r="E46" s="53">
        <v>0.43082236132095836</v>
      </c>
      <c r="F46" s="17">
        <v>1996</v>
      </c>
    </row>
    <row r="47" spans="1:6" x14ac:dyDescent="0.3">
      <c r="A47" s="14" t="s">
        <v>85</v>
      </c>
      <c r="B47" s="9" t="s">
        <v>125</v>
      </c>
      <c r="C47" s="15">
        <v>4259</v>
      </c>
      <c r="D47" s="16">
        <v>0.7390248134652091</v>
      </c>
      <c r="E47" s="53">
        <v>0.42216482742427802</v>
      </c>
      <c r="F47" s="17">
        <v>1798</v>
      </c>
    </row>
    <row r="48" spans="1:6" x14ac:dyDescent="0.3">
      <c r="A48" s="14" t="s">
        <v>31</v>
      </c>
      <c r="B48" s="9" t="s">
        <v>126</v>
      </c>
      <c r="C48" s="15">
        <v>2364</v>
      </c>
      <c r="D48" s="16">
        <v>0.73325062034739452</v>
      </c>
      <c r="E48" s="53">
        <v>0.42089678510998307</v>
      </c>
      <c r="F48" s="17">
        <v>995</v>
      </c>
    </row>
    <row r="49" spans="1:6" x14ac:dyDescent="0.3">
      <c r="A49" s="14" t="s">
        <v>27</v>
      </c>
      <c r="B49" s="9" t="s">
        <v>127</v>
      </c>
      <c r="C49" s="15">
        <v>4603</v>
      </c>
      <c r="D49" s="16">
        <v>0.9061023622047244</v>
      </c>
      <c r="E49" s="53">
        <v>0.42081251357810123</v>
      </c>
      <c r="F49" s="17">
        <v>1937</v>
      </c>
    </row>
    <row r="50" spans="1:6" x14ac:dyDescent="0.3">
      <c r="A50" s="14" t="s">
        <v>21</v>
      </c>
      <c r="B50" s="9" t="s">
        <v>128</v>
      </c>
      <c r="C50" s="15">
        <v>984</v>
      </c>
      <c r="D50" s="16">
        <v>0.8746666666666667</v>
      </c>
      <c r="E50" s="53">
        <v>0.42073170731707316</v>
      </c>
      <c r="F50" s="17">
        <v>414</v>
      </c>
    </row>
    <row r="51" spans="1:6" x14ac:dyDescent="0.3">
      <c r="A51" s="14" t="s">
        <v>31</v>
      </c>
      <c r="B51" s="9" t="s">
        <v>129</v>
      </c>
      <c r="C51" s="15">
        <v>7848</v>
      </c>
      <c r="D51" s="16">
        <v>0.88738127544097689</v>
      </c>
      <c r="E51" s="53">
        <v>0.41972477064220182</v>
      </c>
      <c r="F51" s="17">
        <v>3294</v>
      </c>
    </row>
    <row r="52" spans="1:6" x14ac:dyDescent="0.3">
      <c r="A52" s="14" t="s">
        <v>15</v>
      </c>
      <c r="B52" s="9" t="s">
        <v>16</v>
      </c>
      <c r="C52" s="15">
        <v>241807</v>
      </c>
      <c r="D52" s="16">
        <v>0.78390925329780237</v>
      </c>
      <c r="E52" s="53">
        <v>0.41777946874987076</v>
      </c>
      <c r="F52" s="17">
        <v>101022</v>
      </c>
    </row>
    <row r="53" spans="1:6" x14ac:dyDescent="0.3">
      <c r="A53" s="14" t="s">
        <v>85</v>
      </c>
      <c r="B53" s="9" t="s">
        <v>130</v>
      </c>
      <c r="C53" s="15">
        <v>5635</v>
      </c>
      <c r="D53" s="16">
        <v>0.89231987331749807</v>
      </c>
      <c r="E53" s="53">
        <v>0.41668145519077199</v>
      </c>
      <c r="F53" s="17">
        <v>2348</v>
      </c>
    </row>
    <row r="54" spans="1:6" x14ac:dyDescent="0.3">
      <c r="A54" s="14" t="s">
        <v>25</v>
      </c>
      <c r="B54" s="9" t="s">
        <v>131</v>
      </c>
      <c r="C54" s="15">
        <v>5431</v>
      </c>
      <c r="D54" s="16">
        <v>0.80091431942191416</v>
      </c>
      <c r="E54" s="53">
        <v>0.41631375437304363</v>
      </c>
      <c r="F54" s="17">
        <v>2261</v>
      </c>
    </row>
    <row r="55" spans="1:6" x14ac:dyDescent="0.3">
      <c r="A55" s="14" t="s">
        <v>15</v>
      </c>
      <c r="B55" s="9" t="s">
        <v>132</v>
      </c>
      <c r="C55" s="15">
        <v>6670</v>
      </c>
      <c r="D55" s="16">
        <v>0.88508492569002128</v>
      </c>
      <c r="E55" s="53">
        <v>0.41409295352323838</v>
      </c>
      <c r="F55" s="17">
        <v>2762</v>
      </c>
    </row>
    <row r="56" spans="1:6" x14ac:dyDescent="0.3">
      <c r="A56" s="14" t="s">
        <v>17</v>
      </c>
      <c r="B56" s="9" t="s">
        <v>18</v>
      </c>
      <c r="C56" s="15">
        <v>343019</v>
      </c>
      <c r="D56" s="16">
        <v>0.7621391149011052</v>
      </c>
      <c r="E56" s="53">
        <v>0.4139479154215947</v>
      </c>
      <c r="F56" s="17">
        <v>141992</v>
      </c>
    </row>
    <row r="57" spans="1:6" x14ac:dyDescent="0.3">
      <c r="A57" s="14" t="s">
        <v>133</v>
      </c>
      <c r="B57" s="9" t="s">
        <v>20</v>
      </c>
      <c r="C57" s="15">
        <v>45551</v>
      </c>
      <c r="D57" s="16">
        <v>0.78110638589752379</v>
      </c>
      <c r="E57" s="53">
        <v>0.41325108120568155</v>
      </c>
      <c r="F57" s="17">
        <v>18824</v>
      </c>
    </row>
    <row r="58" spans="1:6" x14ac:dyDescent="0.3">
      <c r="A58" s="14" t="s">
        <v>15</v>
      </c>
      <c r="B58" s="9" t="s">
        <v>134</v>
      </c>
      <c r="C58" s="15">
        <v>22302</v>
      </c>
      <c r="D58" s="16">
        <v>0.75823615408152856</v>
      </c>
      <c r="E58" s="53">
        <v>0.41287776880997218</v>
      </c>
      <c r="F58" s="17">
        <v>9208</v>
      </c>
    </row>
    <row r="59" spans="1:6" x14ac:dyDescent="0.3">
      <c r="A59" s="14" t="s">
        <v>27</v>
      </c>
      <c r="B59" s="9" t="s">
        <v>135</v>
      </c>
      <c r="C59" s="15">
        <v>3085</v>
      </c>
      <c r="D59" s="16">
        <v>0.82486631016042777</v>
      </c>
      <c r="E59" s="53">
        <v>0.41231766612641813</v>
      </c>
      <c r="F59" s="17">
        <v>1272</v>
      </c>
    </row>
    <row r="60" spans="1:6" x14ac:dyDescent="0.3">
      <c r="A60" s="14" t="s">
        <v>21</v>
      </c>
      <c r="B60" s="9" t="s">
        <v>136</v>
      </c>
      <c r="C60" s="15">
        <v>2863</v>
      </c>
      <c r="D60" s="16">
        <v>0.84829629629629633</v>
      </c>
      <c r="E60" s="53">
        <v>0.41145651414600071</v>
      </c>
      <c r="F60" s="17">
        <v>1178</v>
      </c>
    </row>
    <row r="61" spans="1:6" x14ac:dyDescent="0.3">
      <c r="A61" s="14" t="s">
        <v>85</v>
      </c>
      <c r="B61" s="9" t="s">
        <v>137</v>
      </c>
      <c r="C61" s="15">
        <v>15497</v>
      </c>
      <c r="D61" s="16">
        <v>0.79955628934062528</v>
      </c>
      <c r="E61" s="53">
        <v>0.41059559914822225</v>
      </c>
      <c r="F61" s="17">
        <v>6363</v>
      </c>
    </row>
    <row r="62" spans="1:6" x14ac:dyDescent="0.3">
      <c r="A62" s="14" t="s">
        <v>21</v>
      </c>
      <c r="B62" s="9" t="s">
        <v>138</v>
      </c>
      <c r="C62" s="15">
        <v>1340</v>
      </c>
      <c r="D62" s="16">
        <v>0.84118016321406153</v>
      </c>
      <c r="E62" s="53">
        <v>0.41044776119402987</v>
      </c>
      <c r="F62" s="17">
        <v>550</v>
      </c>
    </row>
    <row r="63" spans="1:6" x14ac:dyDescent="0.3">
      <c r="A63" s="14" t="s">
        <v>21</v>
      </c>
      <c r="B63" s="9" t="s">
        <v>139</v>
      </c>
      <c r="C63" s="15">
        <v>3030</v>
      </c>
      <c r="D63" s="16">
        <v>0.96098953377735485</v>
      </c>
      <c r="E63" s="53">
        <v>0.41023102310231024</v>
      </c>
      <c r="F63" s="17">
        <v>1243</v>
      </c>
    </row>
    <row r="64" spans="1:6" x14ac:dyDescent="0.3">
      <c r="A64" s="14" t="s">
        <v>25</v>
      </c>
      <c r="B64" s="9" t="s">
        <v>140</v>
      </c>
      <c r="C64" s="15">
        <v>19721</v>
      </c>
      <c r="D64" s="16">
        <v>0.80130835805127787</v>
      </c>
      <c r="E64" s="53">
        <v>0.41022260534455657</v>
      </c>
      <c r="F64" s="17">
        <v>8090</v>
      </c>
    </row>
    <row r="65" spans="1:6" x14ac:dyDescent="0.3">
      <c r="A65" s="14" t="s">
        <v>21</v>
      </c>
      <c r="B65" s="9" t="s">
        <v>22</v>
      </c>
      <c r="C65" s="15">
        <v>152373</v>
      </c>
      <c r="D65" s="16">
        <v>0.843853838996943</v>
      </c>
      <c r="E65" s="53">
        <v>0.41006608782395831</v>
      </c>
      <c r="F65" s="17">
        <v>62483</v>
      </c>
    </row>
    <row r="66" spans="1:6" x14ac:dyDescent="0.3">
      <c r="A66" s="14" t="s">
        <v>31</v>
      </c>
      <c r="B66" s="9" t="s">
        <v>141</v>
      </c>
      <c r="C66" s="15">
        <v>3667</v>
      </c>
      <c r="D66" s="16">
        <v>0.79682746631899171</v>
      </c>
      <c r="E66" s="53">
        <v>0.40850831742568855</v>
      </c>
      <c r="F66" s="17">
        <v>1498</v>
      </c>
    </row>
    <row r="67" spans="1:6" x14ac:dyDescent="0.3">
      <c r="A67" s="14" t="s">
        <v>103</v>
      </c>
      <c r="B67" s="9" t="s">
        <v>142</v>
      </c>
      <c r="C67" s="15">
        <v>10648</v>
      </c>
      <c r="D67" s="16">
        <v>0.83207001641009615</v>
      </c>
      <c r="E67" s="53">
        <v>0.40787002253944404</v>
      </c>
      <c r="F67" s="17">
        <v>4343</v>
      </c>
    </row>
    <row r="68" spans="1:6" x14ac:dyDescent="0.3">
      <c r="A68" s="14" t="s">
        <v>85</v>
      </c>
      <c r="B68" s="9" t="s">
        <v>143</v>
      </c>
      <c r="C68" s="15">
        <v>4637</v>
      </c>
      <c r="D68" s="16">
        <v>0.93131150833500698</v>
      </c>
      <c r="E68" s="53">
        <v>0.40780677161958162</v>
      </c>
      <c r="F68" s="17">
        <v>1891</v>
      </c>
    </row>
    <row r="69" spans="1:6" x14ac:dyDescent="0.3">
      <c r="A69" s="14" t="s">
        <v>85</v>
      </c>
      <c r="B69" s="9" t="s">
        <v>144</v>
      </c>
      <c r="C69" s="15">
        <v>4279</v>
      </c>
      <c r="D69" s="16">
        <v>0.88190436933223415</v>
      </c>
      <c r="E69" s="53">
        <v>0.40733816312222482</v>
      </c>
      <c r="F69" s="17">
        <v>1743</v>
      </c>
    </row>
    <row r="70" spans="1:6" x14ac:dyDescent="0.3">
      <c r="A70" s="14" t="s">
        <v>21</v>
      </c>
      <c r="B70" s="9" t="s">
        <v>145</v>
      </c>
      <c r="C70" s="15">
        <v>6093</v>
      </c>
      <c r="D70" s="16">
        <v>0.8893592176324624</v>
      </c>
      <c r="E70" s="53">
        <v>0.4071885770556376</v>
      </c>
      <c r="F70" s="17">
        <v>2481</v>
      </c>
    </row>
    <row r="71" spans="1:6" x14ac:dyDescent="0.3">
      <c r="A71" s="14" t="s">
        <v>103</v>
      </c>
      <c r="B71" s="9" t="s">
        <v>146</v>
      </c>
      <c r="C71" s="15">
        <v>12614</v>
      </c>
      <c r="D71" s="16">
        <v>0.72452613440551406</v>
      </c>
      <c r="E71" s="53">
        <v>0.40700808625336926</v>
      </c>
      <c r="F71" s="17">
        <v>5134</v>
      </c>
    </row>
    <row r="72" spans="1:6" x14ac:dyDescent="0.3">
      <c r="A72" s="14" t="s">
        <v>85</v>
      </c>
      <c r="B72" s="9" t="s">
        <v>147</v>
      </c>
      <c r="C72" s="15">
        <v>3067</v>
      </c>
      <c r="D72" s="16">
        <v>0.82690752224319219</v>
      </c>
      <c r="E72" s="53">
        <v>0.40658624062601889</v>
      </c>
      <c r="F72" s="17">
        <v>1247</v>
      </c>
    </row>
    <row r="73" spans="1:6" x14ac:dyDescent="0.3">
      <c r="A73" s="14" t="s">
        <v>23</v>
      </c>
      <c r="B73" s="9" t="s">
        <v>148</v>
      </c>
      <c r="C73" s="15">
        <v>5993532</v>
      </c>
      <c r="D73" s="16">
        <v>0.7650503237931997</v>
      </c>
      <c r="E73" s="53">
        <v>0.40625711183322288</v>
      </c>
      <c r="F73" s="17">
        <v>2434915</v>
      </c>
    </row>
    <row r="74" spans="1:6" x14ac:dyDescent="0.3">
      <c r="A74" s="14" t="s">
        <v>85</v>
      </c>
      <c r="B74" s="9" t="s">
        <v>149</v>
      </c>
      <c r="C74" s="15">
        <v>2718</v>
      </c>
      <c r="D74" s="16">
        <v>0.81328545780969475</v>
      </c>
      <c r="E74" s="53">
        <v>0.405813097866078</v>
      </c>
      <c r="F74" s="17">
        <v>1103</v>
      </c>
    </row>
    <row r="75" spans="1:6" x14ac:dyDescent="0.3">
      <c r="A75" s="14" t="s">
        <v>85</v>
      </c>
      <c r="B75" s="9" t="s">
        <v>150</v>
      </c>
      <c r="C75" s="15">
        <v>4152</v>
      </c>
      <c r="D75" s="16">
        <v>1.0256916996047432</v>
      </c>
      <c r="E75" s="53">
        <v>0.40534682080924855</v>
      </c>
      <c r="F75" s="17">
        <v>1683</v>
      </c>
    </row>
    <row r="76" spans="1:6" x14ac:dyDescent="0.3">
      <c r="A76" s="14" t="s">
        <v>114</v>
      </c>
      <c r="B76" s="9" t="s">
        <v>151</v>
      </c>
      <c r="C76" s="15">
        <v>12795</v>
      </c>
      <c r="D76" s="16">
        <v>0.78574060427413417</v>
      </c>
      <c r="E76" s="53">
        <v>0.40492379835873388</v>
      </c>
      <c r="F76" s="17">
        <v>5181</v>
      </c>
    </row>
    <row r="77" spans="1:6" x14ac:dyDescent="0.3">
      <c r="A77" s="14" t="s">
        <v>21</v>
      </c>
      <c r="B77" s="9" t="s">
        <v>152</v>
      </c>
      <c r="C77" s="15">
        <v>1611</v>
      </c>
      <c r="D77" s="16">
        <v>0.8265777321703438</v>
      </c>
      <c r="E77" s="53">
        <v>0.40471756672873993</v>
      </c>
      <c r="F77" s="17">
        <v>652</v>
      </c>
    </row>
    <row r="78" spans="1:6" x14ac:dyDescent="0.3">
      <c r="A78" s="14" t="s">
        <v>21</v>
      </c>
      <c r="B78" s="9" t="s">
        <v>153</v>
      </c>
      <c r="C78" s="15">
        <v>1792</v>
      </c>
      <c r="D78" s="16">
        <v>0.82656826568265684</v>
      </c>
      <c r="E78" s="53">
        <v>0.40401785714285715</v>
      </c>
      <c r="F78" s="17">
        <v>724</v>
      </c>
    </row>
    <row r="79" spans="1:6" x14ac:dyDescent="0.3">
      <c r="A79" s="14" t="s">
        <v>85</v>
      </c>
      <c r="B79" s="9" t="s">
        <v>154</v>
      </c>
      <c r="C79" s="15">
        <v>2294</v>
      </c>
      <c r="D79" s="16">
        <v>0.85917602996254683</v>
      </c>
      <c r="E79" s="53">
        <v>0.40322580645161288</v>
      </c>
      <c r="F79" s="17">
        <v>925</v>
      </c>
    </row>
    <row r="80" spans="1:6" x14ac:dyDescent="0.3">
      <c r="A80" s="14" t="s">
        <v>103</v>
      </c>
      <c r="B80" s="9" t="s">
        <v>155</v>
      </c>
      <c r="C80" s="15">
        <v>16367</v>
      </c>
      <c r="D80" s="16">
        <v>0.7065705404938698</v>
      </c>
      <c r="E80" s="53">
        <v>0.4031893444125374</v>
      </c>
      <c r="F80" s="17">
        <v>6599</v>
      </c>
    </row>
    <row r="81" spans="1:6" x14ac:dyDescent="0.3">
      <c r="A81" s="14" t="s">
        <v>27</v>
      </c>
      <c r="B81" s="9" t="s">
        <v>156</v>
      </c>
      <c r="C81" s="15">
        <v>2297</v>
      </c>
      <c r="D81" s="16">
        <v>0.7926155969634231</v>
      </c>
      <c r="E81" s="53">
        <v>0.40313452329124944</v>
      </c>
      <c r="F81" s="17">
        <v>926</v>
      </c>
    </row>
    <row r="82" spans="1:6" x14ac:dyDescent="0.3">
      <c r="A82" s="14" t="s">
        <v>21</v>
      </c>
      <c r="B82" s="9" t="s">
        <v>157</v>
      </c>
      <c r="C82" s="15">
        <v>2416</v>
      </c>
      <c r="D82" s="16">
        <v>0.85401201838105334</v>
      </c>
      <c r="E82" s="53">
        <v>0.40231788079470199</v>
      </c>
      <c r="F82" s="17">
        <v>972</v>
      </c>
    </row>
    <row r="83" spans="1:6" x14ac:dyDescent="0.3">
      <c r="A83" s="14" t="s">
        <v>85</v>
      </c>
      <c r="B83" s="9" t="s">
        <v>158</v>
      </c>
      <c r="C83" s="15">
        <v>3639</v>
      </c>
      <c r="D83" s="16">
        <v>0.81701841041760215</v>
      </c>
      <c r="E83" s="53">
        <v>0.40093432261610334</v>
      </c>
      <c r="F83" s="17">
        <v>1459</v>
      </c>
    </row>
    <row r="84" spans="1:6" x14ac:dyDescent="0.3">
      <c r="A84" s="14" t="s">
        <v>85</v>
      </c>
      <c r="B84" s="9" t="s">
        <v>159</v>
      </c>
      <c r="C84" s="15">
        <v>121099</v>
      </c>
      <c r="D84" s="16">
        <v>0.75547112841243702</v>
      </c>
      <c r="E84" s="53">
        <v>0.40030058051676726</v>
      </c>
      <c r="F84" s="17">
        <v>48476</v>
      </c>
    </row>
    <row r="85" spans="1:6" x14ac:dyDescent="0.3">
      <c r="A85" s="14" t="s">
        <v>31</v>
      </c>
      <c r="B85" s="9" t="s">
        <v>160</v>
      </c>
      <c r="C85" s="15">
        <v>4896</v>
      </c>
      <c r="D85" s="16">
        <v>0.77370417193426044</v>
      </c>
      <c r="E85" s="18">
        <v>0.39910130718954251</v>
      </c>
      <c r="F85" s="17">
        <v>1954</v>
      </c>
    </row>
    <row r="86" spans="1:6" x14ac:dyDescent="0.3">
      <c r="A86" s="14" t="s">
        <v>51</v>
      </c>
      <c r="B86" s="9" t="s">
        <v>161</v>
      </c>
      <c r="C86" s="15">
        <v>8918</v>
      </c>
      <c r="D86" s="16">
        <v>0.957072333118695</v>
      </c>
      <c r="E86" s="18">
        <v>0.39896837856021528</v>
      </c>
      <c r="F86" s="17">
        <v>3558</v>
      </c>
    </row>
    <row r="87" spans="1:6" x14ac:dyDescent="0.3">
      <c r="A87" s="14" t="s">
        <v>85</v>
      </c>
      <c r="B87" s="9" t="s">
        <v>162</v>
      </c>
      <c r="C87" s="15">
        <v>10421</v>
      </c>
      <c r="D87" s="16">
        <v>0.86993906002170462</v>
      </c>
      <c r="E87" s="18">
        <v>0.3985222147586604</v>
      </c>
      <c r="F87" s="17">
        <v>4153</v>
      </c>
    </row>
    <row r="88" spans="1:6" x14ac:dyDescent="0.3">
      <c r="A88" s="14" t="s">
        <v>31</v>
      </c>
      <c r="B88" s="9" t="s">
        <v>163</v>
      </c>
      <c r="C88" s="15">
        <v>304186</v>
      </c>
      <c r="D88" s="16">
        <v>1.2365133758531399</v>
      </c>
      <c r="E88" s="18">
        <v>0.39729310356163661</v>
      </c>
      <c r="F88" s="17">
        <v>120851</v>
      </c>
    </row>
    <row r="89" spans="1:6" x14ac:dyDescent="0.3">
      <c r="A89" s="14" t="s">
        <v>85</v>
      </c>
      <c r="B89" s="9" t="s">
        <v>164</v>
      </c>
      <c r="C89" s="15">
        <v>5708</v>
      </c>
      <c r="D89" s="16">
        <v>0.8365821486149787</v>
      </c>
      <c r="E89" s="18">
        <v>0.39698668535388926</v>
      </c>
      <c r="F89" s="17">
        <v>2266</v>
      </c>
    </row>
    <row r="90" spans="1:6" x14ac:dyDescent="0.3">
      <c r="A90" s="14" t="s">
        <v>21</v>
      </c>
      <c r="B90" s="9" t="s">
        <v>165</v>
      </c>
      <c r="C90" s="15">
        <v>2162</v>
      </c>
      <c r="D90" s="16">
        <v>0.70286085825747724</v>
      </c>
      <c r="E90" s="18">
        <v>0.39546716003700277</v>
      </c>
      <c r="F90" s="17">
        <v>855</v>
      </c>
    </row>
    <row r="91" spans="1:6" x14ac:dyDescent="0.3">
      <c r="A91" s="14" t="s">
        <v>25</v>
      </c>
      <c r="B91" s="9" t="s">
        <v>166</v>
      </c>
      <c r="C91" s="15">
        <v>4145</v>
      </c>
      <c r="D91" s="16">
        <v>0.92729306487695751</v>
      </c>
      <c r="E91" s="18">
        <v>0.395416164053076</v>
      </c>
      <c r="F91" s="17">
        <v>1639</v>
      </c>
    </row>
    <row r="92" spans="1:6" x14ac:dyDescent="0.3">
      <c r="A92" s="14" t="s">
        <v>25</v>
      </c>
      <c r="B92" s="9" t="s">
        <v>167</v>
      </c>
      <c r="C92" s="15">
        <v>7844</v>
      </c>
      <c r="D92" s="16">
        <v>0.89758553610252889</v>
      </c>
      <c r="E92" s="18">
        <v>0.39342172361040284</v>
      </c>
      <c r="F92" s="17">
        <v>3086</v>
      </c>
    </row>
    <row r="93" spans="1:6" x14ac:dyDescent="0.3">
      <c r="A93" s="14" t="s">
        <v>85</v>
      </c>
      <c r="B93" s="9" t="s">
        <v>168</v>
      </c>
      <c r="C93" s="15">
        <v>24061</v>
      </c>
      <c r="D93" s="16">
        <v>0.89686148799761445</v>
      </c>
      <c r="E93" s="18">
        <v>0.39300112214787414</v>
      </c>
      <c r="F93" s="17">
        <v>9456</v>
      </c>
    </row>
    <row r="94" spans="1:6" x14ac:dyDescent="0.3">
      <c r="A94" s="14" t="s">
        <v>25</v>
      </c>
      <c r="B94" s="9" t="s">
        <v>169</v>
      </c>
      <c r="C94" s="15">
        <v>53628</v>
      </c>
      <c r="D94" s="16">
        <v>0.75298016034596538</v>
      </c>
      <c r="E94" s="18">
        <v>0.39236965764153053</v>
      </c>
      <c r="F94" s="17">
        <v>21042</v>
      </c>
    </row>
    <row r="95" spans="1:6" x14ac:dyDescent="0.3">
      <c r="A95" s="14" t="s">
        <v>170</v>
      </c>
      <c r="B95" s="9" t="s">
        <v>171</v>
      </c>
      <c r="C95" s="15">
        <v>23688</v>
      </c>
      <c r="D95" s="16">
        <v>0.79519285642351201</v>
      </c>
      <c r="E95" s="18">
        <v>0.39175954069571089</v>
      </c>
      <c r="F95" s="17">
        <v>9280</v>
      </c>
    </row>
    <row r="96" spans="1:6" x14ac:dyDescent="0.3">
      <c r="A96" s="14" t="s">
        <v>27</v>
      </c>
      <c r="B96" s="9" t="s">
        <v>172</v>
      </c>
      <c r="C96" s="15">
        <v>3518</v>
      </c>
      <c r="D96" s="16">
        <v>0.70770468718567692</v>
      </c>
      <c r="E96" s="18">
        <v>0.39141557703240476</v>
      </c>
      <c r="F96" s="17">
        <v>1377</v>
      </c>
    </row>
    <row r="97" spans="1:6" x14ac:dyDescent="0.3">
      <c r="A97" s="14" t="s">
        <v>85</v>
      </c>
      <c r="B97" s="9" t="s">
        <v>173</v>
      </c>
      <c r="C97" s="15">
        <v>1580</v>
      </c>
      <c r="D97" s="16">
        <v>0.80612244897959184</v>
      </c>
      <c r="E97" s="18">
        <v>0.39113924050632909</v>
      </c>
      <c r="F97" s="17">
        <v>618</v>
      </c>
    </row>
    <row r="98" spans="1:6" x14ac:dyDescent="0.3">
      <c r="A98" s="14" t="s">
        <v>21</v>
      </c>
      <c r="B98" s="9" t="s">
        <v>174</v>
      </c>
      <c r="C98" s="15">
        <v>1538</v>
      </c>
      <c r="D98" s="16">
        <v>0.84366428963247397</v>
      </c>
      <c r="E98" s="18">
        <v>0.39076723016905074</v>
      </c>
      <c r="F98" s="17">
        <v>601</v>
      </c>
    </row>
    <row r="99" spans="1:6" x14ac:dyDescent="0.3">
      <c r="A99" s="14" t="s">
        <v>21</v>
      </c>
      <c r="B99" s="9" t="s">
        <v>175</v>
      </c>
      <c r="C99" s="15">
        <v>1458</v>
      </c>
      <c r="D99" s="16">
        <v>0.87200956937799046</v>
      </c>
      <c r="E99" s="18">
        <v>0.39026063100137176</v>
      </c>
      <c r="F99" s="17">
        <v>569</v>
      </c>
    </row>
    <row r="100" spans="1:6" x14ac:dyDescent="0.3">
      <c r="A100" s="14" t="s">
        <v>55</v>
      </c>
      <c r="B100" s="9" t="s">
        <v>176</v>
      </c>
      <c r="C100" s="15">
        <v>5707</v>
      </c>
      <c r="D100" s="16">
        <v>0.88811079987550579</v>
      </c>
      <c r="E100" s="18">
        <v>0.38969686350096372</v>
      </c>
      <c r="F100" s="17">
        <v>2224</v>
      </c>
    </row>
    <row r="101" spans="1:6" x14ac:dyDescent="0.3">
      <c r="A101" s="14" t="s">
        <v>31</v>
      </c>
      <c r="B101" s="9" t="s">
        <v>177</v>
      </c>
      <c r="C101" s="15">
        <v>39831</v>
      </c>
      <c r="D101" s="16">
        <v>0.72034940499873401</v>
      </c>
      <c r="E101" s="18">
        <v>0.3890186036002109</v>
      </c>
      <c r="F101" s="17">
        <v>15495</v>
      </c>
    </row>
    <row r="102" spans="1:6" x14ac:dyDescent="0.3">
      <c r="A102" s="14" t="s">
        <v>25</v>
      </c>
      <c r="B102" s="9" t="s">
        <v>178</v>
      </c>
      <c r="C102" s="15">
        <v>11811</v>
      </c>
      <c r="D102" s="16">
        <v>0.97837972166998011</v>
      </c>
      <c r="E102" s="18">
        <v>0.3884514435695538</v>
      </c>
      <c r="F102" s="17">
        <v>4588</v>
      </c>
    </row>
    <row r="103" spans="1:6" x14ac:dyDescent="0.3">
      <c r="A103" s="14" t="s">
        <v>31</v>
      </c>
      <c r="B103" s="9" t="s">
        <v>179</v>
      </c>
      <c r="C103" s="15">
        <v>6640</v>
      </c>
      <c r="D103" s="16">
        <v>0.74859075535512964</v>
      </c>
      <c r="E103" s="18">
        <v>0.38825301204819279</v>
      </c>
      <c r="F103" s="17">
        <v>2578</v>
      </c>
    </row>
    <row r="104" spans="1:6" x14ac:dyDescent="0.3">
      <c r="A104" s="14" t="s">
        <v>55</v>
      </c>
      <c r="B104" s="9" t="s">
        <v>180</v>
      </c>
      <c r="C104" s="15">
        <v>2495</v>
      </c>
      <c r="D104" s="16">
        <v>0.84461746784021663</v>
      </c>
      <c r="E104" s="18">
        <v>0.38797595190380763</v>
      </c>
      <c r="F104" s="17">
        <v>968</v>
      </c>
    </row>
    <row r="105" spans="1:6" x14ac:dyDescent="0.3">
      <c r="A105" s="14" t="s">
        <v>25</v>
      </c>
      <c r="B105" s="9" t="s">
        <v>181</v>
      </c>
      <c r="C105" s="15">
        <v>5196</v>
      </c>
      <c r="D105" s="16">
        <v>0.96669767441860466</v>
      </c>
      <c r="E105" s="18">
        <v>0.38645111624326406</v>
      </c>
      <c r="F105" s="17">
        <v>2008</v>
      </c>
    </row>
    <row r="106" spans="1:6" x14ac:dyDescent="0.3">
      <c r="A106" s="14" t="s">
        <v>85</v>
      </c>
      <c r="B106" s="9" t="s">
        <v>182</v>
      </c>
      <c r="C106" s="15">
        <v>11458</v>
      </c>
      <c r="D106" s="16">
        <v>1.0056169913989819</v>
      </c>
      <c r="E106" s="18">
        <v>0.38584395182405307</v>
      </c>
      <c r="F106" s="17">
        <v>4421</v>
      </c>
    </row>
    <row r="107" spans="1:6" x14ac:dyDescent="0.3">
      <c r="A107" s="14" t="s">
        <v>85</v>
      </c>
      <c r="B107" s="9" t="s">
        <v>183</v>
      </c>
      <c r="C107" s="15">
        <v>19891</v>
      </c>
      <c r="D107" s="16">
        <v>0.73085684891240443</v>
      </c>
      <c r="E107" s="18">
        <v>0.38580262430244833</v>
      </c>
      <c r="F107" s="17">
        <v>7674</v>
      </c>
    </row>
    <row r="108" spans="1:6" x14ac:dyDescent="0.3">
      <c r="A108" s="14" t="s">
        <v>17</v>
      </c>
      <c r="B108" s="9" t="s">
        <v>184</v>
      </c>
      <c r="C108" s="15">
        <v>40501</v>
      </c>
      <c r="D108" s="16">
        <v>0.76830124253058907</v>
      </c>
      <c r="E108" s="18">
        <v>0.38396582800424683</v>
      </c>
      <c r="F108" s="17">
        <v>15551</v>
      </c>
    </row>
    <row r="109" spans="1:6" x14ac:dyDescent="0.3">
      <c r="A109" s="14" t="s">
        <v>31</v>
      </c>
      <c r="B109" s="9" t="s">
        <v>185</v>
      </c>
      <c r="C109" s="15">
        <v>3735</v>
      </c>
      <c r="D109" s="16">
        <v>0.79131355932203384</v>
      </c>
      <c r="E109" s="18">
        <v>0.38366800535475232</v>
      </c>
      <c r="F109" s="17">
        <v>1433</v>
      </c>
    </row>
    <row r="110" spans="1:6" x14ac:dyDescent="0.3">
      <c r="A110" s="14" t="s">
        <v>31</v>
      </c>
      <c r="B110" s="9" t="s">
        <v>186</v>
      </c>
      <c r="C110" s="15">
        <v>14649</v>
      </c>
      <c r="D110" s="16">
        <v>0.71104747111930877</v>
      </c>
      <c r="E110" s="18">
        <v>0.38316608642228139</v>
      </c>
      <c r="F110" s="17">
        <v>5613</v>
      </c>
    </row>
    <row r="111" spans="1:6" x14ac:dyDescent="0.3">
      <c r="A111" s="14" t="s">
        <v>103</v>
      </c>
      <c r="B111" s="9" t="s">
        <v>187</v>
      </c>
      <c r="C111" s="15">
        <v>5630</v>
      </c>
      <c r="D111" s="16">
        <v>0.78021064301552101</v>
      </c>
      <c r="E111" s="18">
        <v>0.38206039076376552</v>
      </c>
      <c r="F111" s="17">
        <v>2151</v>
      </c>
    </row>
    <row r="112" spans="1:6" x14ac:dyDescent="0.3">
      <c r="A112" s="14" t="s">
        <v>85</v>
      </c>
      <c r="B112" s="9" t="s">
        <v>188</v>
      </c>
      <c r="C112" s="15">
        <v>10158</v>
      </c>
      <c r="D112" s="16">
        <v>0.79278857410442516</v>
      </c>
      <c r="E112" s="18">
        <v>0.38166962000393778</v>
      </c>
      <c r="F112" s="17">
        <v>3877</v>
      </c>
    </row>
    <row r="113" spans="1:6" x14ac:dyDescent="0.3">
      <c r="A113" s="14" t="s">
        <v>21</v>
      </c>
      <c r="B113" s="9" t="s">
        <v>189</v>
      </c>
      <c r="C113" s="15">
        <v>1567</v>
      </c>
      <c r="D113" s="16">
        <v>0.98739760554505351</v>
      </c>
      <c r="E113" s="18">
        <v>0.38034460753031268</v>
      </c>
      <c r="F113" s="17">
        <v>596</v>
      </c>
    </row>
    <row r="114" spans="1:6" x14ac:dyDescent="0.3">
      <c r="A114" s="14" t="s">
        <v>31</v>
      </c>
      <c r="B114" s="9" t="s">
        <v>16</v>
      </c>
      <c r="C114" s="15">
        <v>3958</v>
      </c>
      <c r="D114" s="16">
        <v>0.76809625460896569</v>
      </c>
      <c r="E114" s="18">
        <v>0.38024254674077818</v>
      </c>
      <c r="F114" s="17">
        <v>1505</v>
      </c>
    </row>
    <row r="115" spans="1:6" x14ac:dyDescent="0.3">
      <c r="A115" s="14" t="s">
        <v>67</v>
      </c>
      <c r="B115" s="9" t="s">
        <v>190</v>
      </c>
      <c r="C115" s="15">
        <v>10916</v>
      </c>
      <c r="D115" s="16">
        <v>0.74910787812242652</v>
      </c>
      <c r="E115" s="18">
        <v>0.37898497618175153</v>
      </c>
      <c r="F115" s="17">
        <v>4137</v>
      </c>
    </row>
    <row r="116" spans="1:6" x14ac:dyDescent="0.3">
      <c r="A116" s="14" t="s">
        <v>85</v>
      </c>
      <c r="B116" s="9" t="s">
        <v>191</v>
      </c>
      <c r="C116" s="15">
        <v>9811</v>
      </c>
      <c r="D116" s="16">
        <v>0.88164989216391088</v>
      </c>
      <c r="E116" s="18">
        <v>0.37865660992763223</v>
      </c>
      <c r="F116" s="17">
        <v>3715</v>
      </c>
    </row>
    <row r="117" spans="1:6" x14ac:dyDescent="0.3">
      <c r="A117" s="14" t="s">
        <v>21</v>
      </c>
      <c r="B117" s="9" t="s">
        <v>192</v>
      </c>
      <c r="C117" s="15">
        <v>6497</v>
      </c>
      <c r="D117" s="16">
        <v>1.0631647848142693</v>
      </c>
      <c r="E117" s="18">
        <v>0.37832845928890257</v>
      </c>
      <c r="F117" s="17">
        <v>2458</v>
      </c>
    </row>
    <row r="118" spans="1:6" x14ac:dyDescent="0.3">
      <c r="A118" s="14" t="s">
        <v>25</v>
      </c>
      <c r="B118" s="9" t="s">
        <v>26</v>
      </c>
      <c r="C118" s="15">
        <v>449854</v>
      </c>
      <c r="D118" s="16">
        <v>0.82888171519962262</v>
      </c>
      <c r="E118" s="18">
        <v>0.37830051527829028</v>
      </c>
      <c r="F118" s="17">
        <v>170180</v>
      </c>
    </row>
    <row r="119" spans="1:6" x14ac:dyDescent="0.3">
      <c r="A119" s="14" t="s">
        <v>55</v>
      </c>
      <c r="B119" s="9" t="s">
        <v>193</v>
      </c>
      <c r="C119" s="15">
        <v>4772</v>
      </c>
      <c r="D119" s="16">
        <v>0.71608643457382948</v>
      </c>
      <c r="E119" s="18">
        <v>0.37824811399832353</v>
      </c>
      <c r="F119" s="17">
        <v>1805</v>
      </c>
    </row>
    <row r="120" spans="1:6" x14ac:dyDescent="0.3">
      <c r="A120" s="14" t="s">
        <v>43</v>
      </c>
      <c r="B120" s="9" t="s">
        <v>194</v>
      </c>
      <c r="C120" s="15">
        <v>6931</v>
      </c>
      <c r="D120" s="16">
        <v>0.87867647058823528</v>
      </c>
      <c r="E120" s="18">
        <v>0.37714615495599479</v>
      </c>
      <c r="F120" s="17">
        <v>2614</v>
      </c>
    </row>
    <row r="121" spans="1:6" x14ac:dyDescent="0.3">
      <c r="A121" s="14" t="s">
        <v>85</v>
      </c>
      <c r="B121" s="9" t="s">
        <v>195</v>
      </c>
      <c r="C121" s="15">
        <v>3556</v>
      </c>
      <c r="D121" s="16">
        <v>0.79928073724432458</v>
      </c>
      <c r="E121" s="18">
        <v>0.37710911136107989</v>
      </c>
      <c r="F121" s="17">
        <v>1341</v>
      </c>
    </row>
    <row r="122" spans="1:6" x14ac:dyDescent="0.3">
      <c r="A122" s="14" t="s">
        <v>15</v>
      </c>
      <c r="B122" s="9" t="s">
        <v>196</v>
      </c>
      <c r="C122" s="15">
        <v>32532</v>
      </c>
      <c r="D122" s="16">
        <v>0.85687193804983408</v>
      </c>
      <c r="E122" s="18">
        <v>0.37698266322390261</v>
      </c>
      <c r="F122" s="17">
        <v>12264</v>
      </c>
    </row>
    <row r="123" spans="1:6" x14ac:dyDescent="0.3">
      <c r="A123" s="14" t="s">
        <v>21</v>
      </c>
      <c r="B123" s="9" t="s">
        <v>197</v>
      </c>
      <c r="C123" s="15">
        <v>3180</v>
      </c>
      <c r="D123" s="16">
        <v>0.82640332640332637</v>
      </c>
      <c r="E123" s="18">
        <v>0.3767295597484277</v>
      </c>
      <c r="F123" s="17">
        <v>1198</v>
      </c>
    </row>
    <row r="124" spans="1:6" x14ac:dyDescent="0.3">
      <c r="A124" s="14" t="s">
        <v>85</v>
      </c>
      <c r="B124" s="9" t="s">
        <v>198</v>
      </c>
      <c r="C124" s="15">
        <v>3133</v>
      </c>
      <c r="D124" s="16">
        <v>1.0870922970159611</v>
      </c>
      <c r="E124" s="18">
        <v>0.37663581232045962</v>
      </c>
      <c r="F124" s="17">
        <v>1180</v>
      </c>
    </row>
    <row r="125" spans="1:6" x14ac:dyDescent="0.3">
      <c r="A125" s="14" t="s">
        <v>51</v>
      </c>
      <c r="B125" s="9" t="s">
        <v>199</v>
      </c>
      <c r="C125" s="15">
        <v>8895</v>
      </c>
      <c r="D125" s="16">
        <v>0.78563857975622686</v>
      </c>
      <c r="E125" s="18">
        <v>0.37650365373805511</v>
      </c>
      <c r="F125" s="17">
        <v>3349</v>
      </c>
    </row>
    <row r="126" spans="1:6" x14ac:dyDescent="0.3">
      <c r="A126" s="14" t="s">
        <v>27</v>
      </c>
      <c r="B126" s="9" t="s">
        <v>200</v>
      </c>
      <c r="C126" s="15">
        <v>4773</v>
      </c>
      <c r="D126" s="16">
        <v>0.76416906820365038</v>
      </c>
      <c r="E126" s="18">
        <v>0.37523570081709617</v>
      </c>
      <c r="F126" s="17">
        <v>1791</v>
      </c>
    </row>
    <row r="127" spans="1:6" x14ac:dyDescent="0.3">
      <c r="A127" s="14" t="s">
        <v>31</v>
      </c>
      <c r="B127" s="9" t="s">
        <v>201</v>
      </c>
      <c r="C127" s="15">
        <v>134562</v>
      </c>
      <c r="D127" s="16">
        <v>0.92646755070847275</v>
      </c>
      <c r="E127" s="18">
        <v>0.37512819369509964</v>
      </c>
      <c r="F127" s="17">
        <v>50478</v>
      </c>
    </row>
    <row r="128" spans="1:6" x14ac:dyDescent="0.3">
      <c r="A128" s="14" t="s">
        <v>27</v>
      </c>
      <c r="B128" s="9" t="s">
        <v>202</v>
      </c>
      <c r="C128" s="15">
        <v>2273</v>
      </c>
      <c r="D128" s="16">
        <v>0.77842465753424661</v>
      </c>
      <c r="E128" s="18">
        <v>0.37483501979762429</v>
      </c>
      <c r="F128" s="17">
        <v>852</v>
      </c>
    </row>
    <row r="129" spans="1:6" x14ac:dyDescent="0.3">
      <c r="A129" s="14" t="s">
        <v>25</v>
      </c>
      <c r="B129" s="9" t="s">
        <v>203</v>
      </c>
      <c r="C129" s="15">
        <v>5963</v>
      </c>
      <c r="D129" s="16">
        <v>1.5762622257467618</v>
      </c>
      <c r="E129" s="18">
        <v>0.37397283246687907</v>
      </c>
      <c r="F129" s="17">
        <v>2230</v>
      </c>
    </row>
    <row r="130" spans="1:6" x14ac:dyDescent="0.3">
      <c r="A130" s="14" t="s">
        <v>55</v>
      </c>
      <c r="B130" s="9" t="s">
        <v>204</v>
      </c>
      <c r="C130" s="15">
        <v>4286</v>
      </c>
      <c r="D130" s="16">
        <v>0.87863878638786386</v>
      </c>
      <c r="E130" s="18">
        <v>0.37377508166122259</v>
      </c>
      <c r="F130" s="17">
        <v>1602</v>
      </c>
    </row>
    <row r="131" spans="1:6" x14ac:dyDescent="0.3">
      <c r="A131" s="14" t="s">
        <v>25</v>
      </c>
      <c r="B131" s="9" t="s">
        <v>205</v>
      </c>
      <c r="C131" s="15">
        <v>8234</v>
      </c>
      <c r="D131" s="16">
        <v>0.78576200019085796</v>
      </c>
      <c r="E131" s="18">
        <v>0.37369443769735244</v>
      </c>
      <c r="F131" s="17">
        <v>3077</v>
      </c>
    </row>
    <row r="132" spans="1:6" x14ac:dyDescent="0.3">
      <c r="A132" s="14" t="s">
        <v>31</v>
      </c>
      <c r="B132" s="9" t="s">
        <v>206</v>
      </c>
      <c r="C132" s="15">
        <v>53175</v>
      </c>
      <c r="D132" s="16">
        <v>0.76622141529416854</v>
      </c>
      <c r="E132" s="18">
        <v>0.37344616831217675</v>
      </c>
      <c r="F132" s="17">
        <v>19858</v>
      </c>
    </row>
    <row r="133" spans="1:6" x14ac:dyDescent="0.3">
      <c r="A133" s="14" t="s">
        <v>85</v>
      </c>
      <c r="B133" s="9" t="s">
        <v>207</v>
      </c>
      <c r="C133" s="15">
        <v>2631</v>
      </c>
      <c r="D133" s="16">
        <v>1.093061902783548</v>
      </c>
      <c r="E133" s="18">
        <v>0.3732421132649183</v>
      </c>
      <c r="F133" s="17">
        <v>982</v>
      </c>
    </row>
    <row r="134" spans="1:6" x14ac:dyDescent="0.3">
      <c r="A134" s="14" t="s">
        <v>21</v>
      </c>
      <c r="B134" s="9" t="s">
        <v>208</v>
      </c>
      <c r="C134" s="15">
        <v>7925</v>
      </c>
      <c r="D134" s="16">
        <v>0.87289349047251896</v>
      </c>
      <c r="E134" s="18">
        <v>0.37299684542586753</v>
      </c>
      <c r="F134" s="17">
        <v>2956</v>
      </c>
    </row>
    <row r="135" spans="1:6" x14ac:dyDescent="0.3">
      <c r="A135" s="14" t="s">
        <v>21</v>
      </c>
      <c r="B135" s="9" t="s">
        <v>209</v>
      </c>
      <c r="C135" s="15">
        <v>1503</v>
      </c>
      <c r="D135" s="16">
        <v>0.87946167349327087</v>
      </c>
      <c r="E135" s="18">
        <v>0.37258815701929476</v>
      </c>
      <c r="F135" s="17">
        <v>560</v>
      </c>
    </row>
    <row r="136" spans="1:6" x14ac:dyDescent="0.3">
      <c r="A136" s="14" t="s">
        <v>21</v>
      </c>
      <c r="B136" s="9" t="s">
        <v>210</v>
      </c>
      <c r="C136" s="15">
        <v>1938</v>
      </c>
      <c r="D136" s="16">
        <v>0.94398441305406722</v>
      </c>
      <c r="E136" s="18">
        <v>0.37254901960784315</v>
      </c>
      <c r="F136" s="17">
        <v>722</v>
      </c>
    </row>
    <row r="137" spans="1:6" x14ac:dyDescent="0.3">
      <c r="A137" s="14" t="s">
        <v>25</v>
      </c>
      <c r="B137" s="9" t="s">
        <v>211</v>
      </c>
      <c r="C137" s="15">
        <v>9067</v>
      </c>
      <c r="D137" s="16">
        <v>0.7602716753312091</v>
      </c>
      <c r="E137" s="18">
        <v>0.37167751185618175</v>
      </c>
      <c r="F137" s="17">
        <v>3370</v>
      </c>
    </row>
    <row r="138" spans="1:6" x14ac:dyDescent="0.3">
      <c r="A138" s="14" t="s">
        <v>85</v>
      </c>
      <c r="B138" s="9" t="s">
        <v>212</v>
      </c>
      <c r="C138" s="15">
        <v>6313</v>
      </c>
      <c r="D138" s="16">
        <v>0.84715512614063337</v>
      </c>
      <c r="E138" s="18">
        <v>0.37113891968952956</v>
      </c>
      <c r="F138" s="17">
        <v>2343</v>
      </c>
    </row>
    <row r="139" spans="1:6" x14ac:dyDescent="0.3">
      <c r="A139" s="14" t="s">
        <v>170</v>
      </c>
      <c r="B139" s="9" t="s">
        <v>213</v>
      </c>
      <c r="C139" s="15">
        <v>7885</v>
      </c>
      <c r="D139" s="16">
        <v>0.89206923860165177</v>
      </c>
      <c r="E139" s="18">
        <v>0.37095751426759671</v>
      </c>
      <c r="F139" s="17">
        <v>2925</v>
      </c>
    </row>
    <row r="140" spans="1:6" x14ac:dyDescent="0.3">
      <c r="A140" s="14" t="s">
        <v>31</v>
      </c>
      <c r="B140" s="9" t="s">
        <v>214</v>
      </c>
      <c r="C140" s="15">
        <v>6167</v>
      </c>
      <c r="D140" s="16">
        <v>0.80488123205429396</v>
      </c>
      <c r="E140" s="18">
        <v>0.37084481919896223</v>
      </c>
      <c r="F140" s="17">
        <v>2287</v>
      </c>
    </row>
    <row r="141" spans="1:6" x14ac:dyDescent="0.3">
      <c r="A141" s="14" t="s">
        <v>17</v>
      </c>
      <c r="B141" s="9" t="s">
        <v>215</v>
      </c>
      <c r="C141" s="15">
        <v>16254</v>
      </c>
      <c r="D141" s="16">
        <v>1.0277584571609231</v>
      </c>
      <c r="E141" s="18">
        <v>0.370739510274394</v>
      </c>
      <c r="F141" s="17">
        <v>6026</v>
      </c>
    </row>
    <row r="142" spans="1:6" x14ac:dyDescent="0.3">
      <c r="A142" s="14" t="s">
        <v>51</v>
      </c>
      <c r="B142" s="9" t="s">
        <v>216</v>
      </c>
      <c r="C142" s="15">
        <v>10721</v>
      </c>
      <c r="D142" s="16">
        <v>0.776546429088802</v>
      </c>
      <c r="E142" s="18">
        <v>0.37020800298479617</v>
      </c>
      <c r="F142" s="17">
        <v>3969</v>
      </c>
    </row>
    <row r="143" spans="1:6" x14ac:dyDescent="0.3">
      <c r="A143" s="14" t="s">
        <v>170</v>
      </c>
      <c r="B143" s="9" t="s">
        <v>217</v>
      </c>
      <c r="C143" s="15">
        <v>15090</v>
      </c>
      <c r="D143" s="16">
        <v>0.77755449064770443</v>
      </c>
      <c r="E143" s="18">
        <v>0.36991385023194168</v>
      </c>
      <c r="F143" s="17">
        <v>5582</v>
      </c>
    </row>
    <row r="144" spans="1:6" x14ac:dyDescent="0.3">
      <c r="A144" s="14" t="s">
        <v>31</v>
      </c>
      <c r="B144" s="9" t="s">
        <v>218</v>
      </c>
      <c r="C144" s="15">
        <v>8964</v>
      </c>
      <c r="D144" s="16">
        <v>0.88840436075322105</v>
      </c>
      <c r="E144" s="18">
        <v>0.36925479696564034</v>
      </c>
      <c r="F144" s="17">
        <v>3310</v>
      </c>
    </row>
    <row r="145" spans="1:6" x14ac:dyDescent="0.3">
      <c r="A145" s="14" t="s">
        <v>85</v>
      </c>
      <c r="B145" s="9" t="s">
        <v>219</v>
      </c>
      <c r="C145" s="15">
        <v>14239</v>
      </c>
      <c r="D145" s="16">
        <v>1.083060774321138</v>
      </c>
      <c r="E145" s="18">
        <v>0.36912704543858416</v>
      </c>
      <c r="F145" s="17">
        <v>5256</v>
      </c>
    </row>
    <row r="146" spans="1:6" x14ac:dyDescent="0.3">
      <c r="A146" s="14" t="s">
        <v>170</v>
      </c>
      <c r="B146" s="9" t="s">
        <v>220</v>
      </c>
      <c r="C146" s="15">
        <v>11249</v>
      </c>
      <c r="D146" s="16">
        <v>0.77509818783159923</v>
      </c>
      <c r="E146" s="18">
        <v>0.36892168192728242</v>
      </c>
      <c r="F146" s="17">
        <v>4150</v>
      </c>
    </row>
    <row r="147" spans="1:6" x14ac:dyDescent="0.3">
      <c r="A147" s="14" t="s">
        <v>21</v>
      </c>
      <c r="B147" s="9" t="s">
        <v>221</v>
      </c>
      <c r="C147" s="15">
        <v>2752</v>
      </c>
      <c r="D147" s="16">
        <v>0.8058565153733529</v>
      </c>
      <c r="E147" s="18">
        <v>0.36882267441860467</v>
      </c>
      <c r="F147" s="17">
        <v>1015</v>
      </c>
    </row>
    <row r="148" spans="1:6" x14ac:dyDescent="0.3">
      <c r="A148" s="14" t="s">
        <v>21</v>
      </c>
      <c r="B148" s="9" t="s">
        <v>222</v>
      </c>
      <c r="C148" s="15">
        <v>2300</v>
      </c>
      <c r="D148" s="16">
        <v>1.0560146923783287</v>
      </c>
      <c r="E148" s="18">
        <v>0.36869565217391304</v>
      </c>
      <c r="F148" s="17">
        <v>848</v>
      </c>
    </row>
    <row r="149" spans="1:6" x14ac:dyDescent="0.3">
      <c r="A149" s="14" t="s">
        <v>75</v>
      </c>
      <c r="B149" s="9" t="s">
        <v>223</v>
      </c>
      <c r="C149" s="15">
        <v>4004</v>
      </c>
      <c r="D149" s="16">
        <v>0.7950754567116759</v>
      </c>
      <c r="E149" s="18">
        <v>0.36838161838161837</v>
      </c>
      <c r="F149" s="17">
        <v>1475</v>
      </c>
    </row>
    <row r="150" spans="1:6" x14ac:dyDescent="0.3">
      <c r="A150" s="14" t="s">
        <v>27</v>
      </c>
      <c r="B150" s="9" t="s">
        <v>224</v>
      </c>
      <c r="C150" s="15">
        <v>4032</v>
      </c>
      <c r="D150" s="16">
        <v>0.71350203503804632</v>
      </c>
      <c r="E150" s="18">
        <v>0.36805555555555558</v>
      </c>
      <c r="F150" s="17">
        <v>1484</v>
      </c>
    </row>
    <row r="151" spans="1:6" x14ac:dyDescent="0.3">
      <c r="A151" s="14" t="s">
        <v>133</v>
      </c>
      <c r="B151" s="9" t="s">
        <v>225</v>
      </c>
      <c r="C151" s="15">
        <v>4968</v>
      </c>
      <c r="D151" s="16">
        <v>0.78162366268093142</v>
      </c>
      <c r="E151" s="18">
        <v>0.36755233494363931</v>
      </c>
      <c r="F151" s="17">
        <v>1826</v>
      </c>
    </row>
    <row r="152" spans="1:6" x14ac:dyDescent="0.3">
      <c r="A152" s="14" t="s">
        <v>21</v>
      </c>
      <c r="B152" s="9" t="s">
        <v>226</v>
      </c>
      <c r="C152" s="15">
        <v>100725</v>
      </c>
      <c r="D152" s="16">
        <v>0.76272726584329731</v>
      </c>
      <c r="E152" s="18">
        <v>0.36748572846860261</v>
      </c>
      <c r="F152" s="17">
        <v>37015</v>
      </c>
    </row>
    <row r="153" spans="1:6" x14ac:dyDescent="0.3">
      <c r="A153" s="14" t="s">
        <v>21</v>
      </c>
      <c r="B153" s="9" t="s">
        <v>227</v>
      </c>
      <c r="C153" s="15">
        <v>6774</v>
      </c>
      <c r="D153" s="16">
        <v>0.80137229386016795</v>
      </c>
      <c r="E153" s="18">
        <v>0.3671390611160319</v>
      </c>
      <c r="F153" s="17">
        <v>2487</v>
      </c>
    </row>
    <row r="154" spans="1:6" x14ac:dyDescent="0.3">
      <c r="A154" s="14" t="s">
        <v>27</v>
      </c>
      <c r="B154" s="9" t="s">
        <v>228</v>
      </c>
      <c r="C154" s="15">
        <v>3125</v>
      </c>
      <c r="D154" s="16">
        <v>0.7126567844925884</v>
      </c>
      <c r="E154" s="18">
        <v>0.36608000000000002</v>
      </c>
      <c r="F154" s="17">
        <v>1144</v>
      </c>
    </row>
    <row r="155" spans="1:6" x14ac:dyDescent="0.3">
      <c r="A155" s="14" t="s">
        <v>37</v>
      </c>
      <c r="B155" s="9" t="s">
        <v>229</v>
      </c>
      <c r="C155" s="15">
        <v>11421</v>
      </c>
      <c r="D155" s="16">
        <v>0.91149241819632876</v>
      </c>
      <c r="E155" s="18">
        <v>0.36590491200420278</v>
      </c>
      <c r="F155" s="17">
        <v>4179</v>
      </c>
    </row>
    <row r="156" spans="1:6" x14ac:dyDescent="0.3">
      <c r="A156" s="14" t="s">
        <v>27</v>
      </c>
      <c r="B156" s="9" t="s">
        <v>28</v>
      </c>
      <c r="C156" s="15">
        <v>507481</v>
      </c>
      <c r="D156" s="16">
        <v>0.82615433954830864</v>
      </c>
      <c r="E156" s="18">
        <v>0.36517426268175557</v>
      </c>
      <c r="F156" s="17">
        <v>185319</v>
      </c>
    </row>
    <row r="157" spans="1:6" x14ac:dyDescent="0.3">
      <c r="A157" s="14" t="s">
        <v>27</v>
      </c>
      <c r="B157" s="9" t="s">
        <v>230</v>
      </c>
      <c r="C157" s="15">
        <v>3311</v>
      </c>
      <c r="D157" s="16">
        <v>0.80227768354737095</v>
      </c>
      <c r="E157" s="18">
        <v>0.36514648142555117</v>
      </c>
      <c r="F157" s="17">
        <v>1209</v>
      </c>
    </row>
    <row r="158" spans="1:6" x14ac:dyDescent="0.3">
      <c r="A158" s="14" t="s">
        <v>31</v>
      </c>
      <c r="B158" s="9" t="s">
        <v>231</v>
      </c>
      <c r="C158" s="15">
        <v>8980</v>
      </c>
      <c r="D158" s="16">
        <v>0.75386165211551381</v>
      </c>
      <c r="E158" s="18">
        <v>0.36514476614699332</v>
      </c>
      <c r="F158" s="17">
        <v>3279</v>
      </c>
    </row>
    <row r="159" spans="1:6" x14ac:dyDescent="0.3">
      <c r="A159" s="14" t="s">
        <v>27</v>
      </c>
      <c r="B159" s="9" t="s">
        <v>232</v>
      </c>
      <c r="C159" s="15">
        <v>1777</v>
      </c>
      <c r="D159" s="16">
        <v>0.72827868852459021</v>
      </c>
      <c r="E159" s="18">
        <v>0.36465953854811478</v>
      </c>
      <c r="F159" s="17">
        <v>648</v>
      </c>
    </row>
    <row r="160" spans="1:6" x14ac:dyDescent="0.3">
      <c r="A160" s="14" t="s">
        <v>114</v>
      </c>
      <c r="B160" s="9" t="s">
        <v>233</v>
      </c>
      <c r="C160" s="15">
        <v>21145</v>
      </c>
      <c r="D160" s="16">
        <v>0.73742763479109996</v>
      </c>
      <c r="E160" s="18">
        <v>0.36457791440056753</v>
      </c>
      <c r="F160" s="17">
        <v>7709</v>
      </c>
    </row>
    <row r="161" spans="1:6" x14ac:dyDescent="0.3">
      <c r="A161" s="14" t="s">
        <v>114</v>
      </c>
      <c r="B161" s="9" t="s">
        <v>234</v>
      </c>
      <c r="C161" s="15">
        <v>24596</v>
      </c>
      <c r="D161" s="16">
        <v>0.7091249819806833</v>
      </c>
      <c r="E161" s="18">
        <v>0.36436818994958531</v>
      </c>
      <c r="F161" s="17">
        <v>8962</v>
      </c>
    </row>
    <row r="162" spans="1:6" x14ac:dyDescent="0.3">
      <c r="A162" s="14" t="s">
        <v>21</v>
      </c>
      <c r="B162" s="9" t="s">
        <v>235</v>
      </c>
      <c r="C162" s="15">
        <v>4757</v>
      </c>
      <c r="D162" s="16">
        <v>0.92297244858362437</v>
      </c>
      <c r="E162" s="18">
        <v>0.36325415177632964</v>
      </c>
      <c r="F162" s="17">
        <v>1728</v>
      </c>
    </row>
    <row r="163" spans="1:6" x14ac:dyDescent="0.3">
      <c r="A163" s="14" t="s">
        <v>51</v>
      </c>
      <c r="B163" s="9" t="s">
        <v>236</v>
      </c>
      <c r="C163" s="15">
        <v>5390</v>
      </c>
      <c r="D163" s="16">
        <v>0.77099127449578031</v>
      </c>
      <c r="E163" s="18">
        <v>0.36307977736549163</v>
      </c>
      <c r="F163" s="17">
        <v>1957</v>
      </c>
    </row>
    <row r="164" spans="1:6" x14ac:dyDescent="0.3">
      <c r="A164" s="14" t="s">
        <v>85</v>
      </c>
      <c r="B164" s="9" t="s">
        <v>237</v>
      </c>
      <c r="C164" s="15">
        <v>8676</v>
      </c>
      <c r="D164" s="16">
        <v>0.79240113252351818</v>
      </c>
      <c r="E164" s="18">
        <v>0.36284001844167818</v>
      </c>
      <c r="F164" s="17">
        <v>3148</v>
      </c>
    </row>
    <row r="165" spans="1:6" x14ac:dyDescent="0.3">
      <c r="A165" s="14" t="s">
        <v>37</v>
      </c>
      <c r="B165" s="9" t="s">
        <v>238</v>
      </c>
      <c r="C165" s="15">
        <v>58496</v>
      </c>
      <c r="D165" s="16">
        <v>0.73119999999999996</v>
      </c>
      <c r="E165" s="18">
        <v>0.3620589442013129</v>
      </c>
      <c r="F165" s="17">
        <v>21179</v>
      </c>
    </row>
    <row r="166" spans="1:6" x14ac:dyDescent="0.3">
      <c r="A166" s="14" t="s">
        <v>21</v>
      </c>
      <c r="B166" s="9" t="s">
        <v>239</v>
      </c>
      <c r="C166" s="15">
        <v>2805</v>
      </c>
      <c r="D166" s="16">
        <v>0.92513192612137207</v>
      </c>
      <c r="E166" s="18">
        <v>0.36114081996434938</v>
      </c>
      <c r="F166" s="17">
        <v>1013</v>
      </c>
    </row>
    <row r="167" spans="1:6" x14ac:dyDescent="0.3">
      <c r="A167" s="14" t="s">
        <v>27</v>
      </c>
      <c r="B167" s="9" t="s">
        <v>240</v>
      </c>
      <c r="C167" s="15">
        <v>1562</v>
      </c>
      <c r="D167" s="16">
        <v>0.69982078853046592</v>
      </c>
      <c r="E167" s="18">
        <v>0.35979513444302175</v>
      </c>
      <c r="F167" s="17">
        <v>562</v>
      </c>
    </row>
    <row r="168" spans="1:6" x14ac:dyDescent="0.3">
      <c r="A168" s="14" t="s">
        <v>51</v>
      </c>
      <c r="B168" s="9" t="s">
        <v>241</v>
      </c>
      <c r="C168" s="15">
        <v>7400</v>
      </c>
      <c r="D168" s="16">
        <v>0.80706729196204607</v>
      </c>
      <c r="E168" s="18">
        <v>0.35918918918918918</v>
      </c>
      <c r="F168" s="17">
        <v>2658</v>
      </c>
    </row>
    <row r="169" spans="1:6" x14ac:dyDescent="0.3">
      <c r="A169" s="14" t="s">
        <v>29</v>
      </c>
      <c r="B169" s="9" t="s">
        <v>30</v>
      </c>
      <c r="C169" s="15">
        <v>45095</v>
      </c>
      <c r="D169" s="16">
        <v>0.88750467418472379</v>
      </c>
      <c r="E169" s="18">
        <v>0.35859851424769928</v>
      </c>
      <c r="F169" s="17">
        <v>16171</v>
      </c>
    </row>
    <row r="170" spans="1:6" x14ac:dyDescent="0.3">
      <c r="A170" s="14" t="s">
        <v>15</v>
      </c>
      <c r="B170" s="9" t="s">
        <v>242</v>
      </c>
      <c r="C170" s="15">
        <v>23853</v>
      </c>
      <c r="D170" s="16">
        <v>0.75690169448499078</v>
      </c>
      <c r="E170" s="18">
        <v>0.35840355510837213</v>
      </c>
      <c r="F170" s="17">
        <v>8549</v>
      </c>
    </row>
    <row r="171" spans="1:6" x14ac:dyDescent="0.3">
      <c r="A171" s="14" t="s">
        <v>21</v>
      </c>
      <c r="B171" s="9" t="s">
        <v>243</v>
      </c>
      <c r="C171" s="15">
        <v>6668</v>
      </c>
      <c r="D171" s="16">
        <v>0.79722620755619322</v>
      </c>
      <c r="E171" s="18">
        <v>0.35812837432513495</v>
      </c>
      <c r="F171" s="17">
        <v>2388</v>
      </c>
    </row>
    <row r="172" spans="1:6" x14ac:dyDescent="0.3">
      <c r="A172" s="14" t="s">
        <v>31</v>
      </c>
      <c r="B172" s="9" t="s">
        <v>234</v>
      </c>
      <c r="C172" s="15">
        <v>18104</v>
      </c>
      <c r="D172" s="16">
        <v>0.79606015302084254</v>
      </c>
      <c r="E172" s="18">
        <v>0.35671674768007072</v>
      </c>
      <c r="F172" s="17">
        <v>6458</v>
      </c>
    </row>
    <row r="173" spans="1:6" x14ac:dyDescent="0.3">
      <c r="A173" s="14" t="s">
        <v>31</v>
      </c>
      <c r="B173" s="9" t="s">
        <v>32</v>
      </c>
      <c r="C173" s="15">
        <v>2007561</v>
      </c>
      <c r="D173" s="16">
        <v>0.78017464499731859</v>
      </c>
      <c r="E173" s="18">
        <v>0.35664420657703549</v>
      </c>
      <c r="F173" s="17">
        <v>715985</v>
      </c>
    </row>
    <row r="174" spans="1:6" x14ac:dyDescent="0.3">
      <c r="A174" s="14" t="s">
        <v>21</v>
      </c>
      <c r="B174" s="9" t="s">
        <v>244</v>
      </c>
      <c r="C174" s="15">
        <v>2470</v>
      </c>
      <c r="D174" s="16">
        <v>0.76779608330742932</v>
      </c>
      <c r="E174" s="18">
        <v>0.35627530364372467</v>
      </c>
      <c r="F174" s="17">
        <v>880</v>
      </c>
    </row>
    <row r="175" spans="1:6" x14ac:dyDescent="0.3">
      <c r="A175" s="14" t="s">
        <v>17</v>
      </c>
      <c r="B175" s="9" t="s">
        <v>245</v>
      </c>
      <c r="C175" s="15">
        <v>7305</v>
      </c>
      <c r="D175" s="16">
        <v>0.69971264367816088</v>
      </c>
      <c r="E175" s="18">
        <v>0.35578370978781654</v>
      </c>
      <c r="F175" s="17">
        <v>2599</v>
      </c>
    </row>
    <row r="176" spans="1:6" x14ac:dyDescent="0.3">
      <c r="A176" s="14" t="s">
        <v>85</v>
      </c>
      <c r="B176" s="9" t="s">
        <v>246</v>
      </c>
      <c r="C176" s="15">
        <v>11183</v>
      </c>
      <c r="D176" s="16">
        <v>0.85608206384444618</v>
      </c>
      <c r="E176" s="18">
        <v>0.35545023696682465</v>
      </c>
      <c r="F176" s="17">
        <v>3975</v>
      </c>
    </row>
    <row r="177" spans="1:6" x14ac:dyDescent="0.3">
      <c r="A177" s="14" t="s">
        <v>61</v>
      </c>
      <c r="B177" s="9" t="s">
        <v>247</v>
      </c>
      <c r="C177" s="15">
        <v>4368</v>
      </c>
      <c r="D177" s="16">
        <v>0.77916518016410985</v>
      </c>
      <c r="E177" s="18">
        <v>0.3550824175824176</v>
      </c>
      <c r="F177" s="17">
        <v>1551</v>
      </c>
    </row>
    <row r="178" spans="1:6" x14ac:dyDescent="0.3">
      <c r="A178" s="14" t="s">
        <v>85</v>
      </c>
      <c r="B178" s="9" t="s">
        <v>248</v>
      </c>
      <c r="C178" s="15">
        <v>5841</v>
      </c>
      <c r="D178" s="16">
        <v>0.79491017964071853</v>
      </c>
      <c r="E178" s="18">
        <v>0.35422016777948984</v>
      </c>
      <c r="F178" s="17">
        <v>2069</v>
      </c>
    </row>
    <row r="179" spans="1:6" x14ac:dyDescent="0.3">
      <c r="A179" s="14" t="s">
        <v>25</v>
      </c>
      <c r="B179" s="9" t="s">
        <v>249</v>
      </c>
      <c r="C179" s="15">
        <v>4783</v>
      </c>
      <c r="D179" s="16">
        <v>0.96160032167269804</v>
      </c>
      <c r="E179" s="18">
        <v>0.35396194856784446</v>
      </c>
      <c r="F179" s="17">
        <v>1693</v>
      </c>
    </row>
    <row r="180" spans="1:6" x14ac:dyDescent="0.3">
      <c r="A180" s="14" t="s">
        <v>27</v>
      </c>
      <c r="B180" s="9" t="s">
        <v>250</v>
      </c>
      <c r="C180" s="15">
        <v>2975</v>
      </c>
      <c r="D180" s="16">
        <v>0.88122037914691942</v>
      </c>
      <c r="E180" s="18">
        <v>0.35361344537815126</v>
      </c>
      <c r="F180" s="17">
        <v>1052</v>
      </c>
    </row>
    <row r="181" spans="1:6" x14ac:dyDescent="0.3">
      <c r="A181" s="14" t="s">
        <v>85</v>
      </c>
      <c r="B181" s="9" t="s">
        <v>100</v>
      </c>
      <c r="C181" s="15">
        <v>4296</v>
      </c>
      <c r="D181" s="16">
        <v>0.92866407263294426</v>
      </c>
      <c r="E181" s="18">
        <v>0.35265363128491622</v>
      </c>
      <c r="F181" s="17">
        <v>1515</v>
      </c>
    </row>
    <row r="182" spans="1:6" x14ac:dyDescent="0.3">
      <c r="A182" s="14" t="s">
        <v>85</v>
      </c>
      <c r="B182" s="9" t="s">
        <v>251</v>
      </c>
      <c r="C182" s="15">
        <v>27136</v>
      </c>
      <c r="D182" s="16">
        <v>0.72239378127994891</v>
      </c>
      <c r="E182" s="18">
        <v>0.35170990566037735</v>
      </c>
      <c r="F182" s="17">
        <v>9544</v>
      </c>
    </row>
    <row r="183" spans="1:6" x14ac:dyDescent="0.3">
      <c r="A183" s="14" t="s">
        <v>21</v>
      </c>
      <c r="B183" s="9" t="s">
        <v>252</v>
      </c>
      <c r="C183" s="15">
        <v>3275</v>
      </c>
      <c r="D183" s="16">
        <v>0.98853003320253552</v>
      </c>
      <c r="E183" s="18">
        <v>0.3514503816793893</v>
      </c>
      <c r="F183" s="17">
        <v>1151</v>
      </c>
    </row>
    <row r="184" spans="1:6" x14ac:dyDescent="0.3">
      <c r="A184" s="14" t="s">
        <v>170</v>
      </c>
      <c r="B184" s="9" t="s">
        <v>253</v>
      </c>
      <c r="C184" s="15">
        <v>9434</v>
      </c>
      <c r="D184" s="16">
        <v>0.85787032827134668</v>
      </c>
      <c r="E184" s="18">
        <v>0.35064659741361037</v>
      </c>
      <c r="F184" s="17">
        <v>3308</v>
      </c>
    </row>
    <row r="185" spans="1:6" x14ac:dyDescent="0.3">
      <c r="A185" s="14" t="s">
        <v>85</v>
      </c>
      <c r="B185" s="9" t="s">
        <v>254</v>
      </c>
      <c r="C185" s="15">
        <v>7102</v>
      </c>
      <c r="D185" s="16">
        <v>1.0028240609997177</v>
      </c>
      <c r="E185" s="18">
        <v>0.35004224162207831</v>
      </c>
      <c r="F185" s="17">
        <v>2486</v>
      </c>
    </row>
    <row r="186" spans="1:6" x14ac:dyDescent="0.3">
      <c r="A186" s="14" t="s">
        <v>21</v>
      </c>
      <c r="B186" s="9" t="s">
        <v>255</v>
      </c>
      <c r="C186" s="15">
        <v>4204</v>
      </c>
      <c r="D186" s="16">
        <v>0.90253327608415634</v>
      </c>
      <c r="E186" s="18">
        <v>0.34990485252140818</v>
      </c>
      <c r="F186" s="17">
        <v>1471</v>
      </c>
    </row>
    <row r="187" spans="1:6" x14ac:dyDescent="0.3">
      <c r="A187" s="14" t="s">
        <v>85</v>
      </c>
      <c r="B187" s="9" t="s">
        <v>256</v>
      </c>
      <c r="C187" s="15">
        <v>4288</v>
      </c>
      <c r="D187" s="16">
        <v>0.77316985214569056</v>
      </c>
      <c r="E187" s="18">
        <v>0.34958022388059701</v>
      </c>
      <c r="F187" s="17">
        <v>1499</v>
      </c>
    </row>
    <row r="188" spans="1:6" x14ac:dyDescent="0.3">
      <c r="A188" s="14" t="s">
        <v>21</v>
      </c>
      <c r="B188" s="9" t="s">
        <v>257</v>
      </c>
      <c r="C188" s="15">
        <v>3933</v>
      </c>
      <c r="D188" s="16">
        <v>1.0561224489795917</v>
      </c>
      <c r="E188" s="18">
        <v>0.34858886346300533</v>
      </c>
      <c r="F188" s="17">
        <v>1371</v>
      </c>
    </row>
    <row r="189" spans="1:6" x14ac:dyDescent="0.3">
      <c r="A189" s="14" t="s">
        <v>85</v>
      </c>
      <c r="B189" s="9" t="s">
        <v>258</v>
      </c>
      <c r="C189" s="15">
        <v>3701</v>
      </c>
      <c r="D189" s="16">
        <v>0.94606339468302658</v>
      </c>
      <c r="E189" s="18">
        <v>0.34855444474466363</v>
      </c>
      <c r="F189" s="17">
        <v>1290</v>
      </c>
    </row>
    <row r="190" spans="1:6" x14ac:dyDescent="0.3">
      <c r="A190" s="14" t="s">
        <v>27</v>
      </c>
      <c r="B190" s="9" t="s">
        <v>259</v>
      </c>
      <c r="C190" s="15">
        <v>5451</v>
      </c>
      <c r="D190" s="16">
        <v>0.7632315877905349</v>
      </c>
      <c r="E190" s="18">
        <v>0.34764263437901305</v>
      </c>
      <c r="F190" s="17">
        <v>1895</v>
      </c>
    </row>
    <row r="191" spans="1:6" x14ac:dyDescent="0.3">
      <c r="A191" s="14" t="s">
        <v>21</v>
      </c>
      <c r="B191" s="9" t="s">
        <v>260</v>
      </c>
      <c r="C191" s="15">
        <v>7089</v>
      </c>
      <c r="D191" s="16">
        <v>0.91294269156471342</v>
      </c>
      <c r="E191" s="18">
        <v>0.34743969530258145</v>
      </c>
      <c r="F191" s="17">
        <v>2463</v>
      </c>
    </row>
    <row r="192" spans="1:6" x14ac:dyDescent="0.3">
      <c r="A192" s="14" t="s">
        <v>73</v>
      </c>
      <c r="B192" s="9" t="s">
        <v>261</v>
      </c>
      <c r="C192" s="15">
        <v>1660</v>
      </c>
      <c r="D192" s="16">
        <v>1.3248204309656824</v>
      </c>
      <c r="E192" s="18">
        <v>0.34698795180722891</v>
      </c>
      <c r="F192" s="17">
        <v>576</v>
      </c>
    </row>
    <row r="193" spans="1:6" x14ac:dyDescent="0.3">
      <c r="A193" s="14" t="s">
        <v>31</v>
      </c>
      <c r="B193" s="9" t="s">
        <v>262</v>
      </c>
      <c r="C193" s="15">
        <v>20788</v>
      </c>
      <c r="D193" s="16">
        <v>0.77796489652333367</v>
      </c>
      <c r="E193" s="18">
        <v>0.34669039830671539</v>
      </c>
      <c r="F193" s="17">
        <v>7207</v>
      </c>
    </row>
    <row r="194" spans="1:6" x14ac:dyDescent="0.3">
      <c r="A194" s="14" t="s">
        <v>55</v>
      </c>
      <c r="B194" s="9" t="s">
        <v>124</v>
      </c>
      <c r="C194" s="15">
        <v>5660</v>
      </c>
      <c r="D194" s="16">
        <v>0.71663712332236007</v>
      </c>
      <c r="E194" s="18">
        <v>0.34522968197879861</v>
      </c>
      <c r="F194" s="17">
        <v>1954</v>
      </c>
    </row>
    <row r="195" spans="1:6" x14ac:dyDescent="0.3">
      <c r="A195" s="14" t="s">
        <v>21</v>
      </c>
      <c r="B195" s="9" t="s">
        <v>263</v>
      </c>
      <c r="C195" s="15">
        <v>3364</v>
      </c>
      <c r="D195" s="16">
        <v>1.0398763523956724</v>
      </c>
      <c r="E195" s="18">
        <v>0.34512485136741972</v>
      </c>
      <c r="F195" s="17">
        <v>1161</v>
      </c>
    </row>
    <row r="196" spans="1:6" x14ac:dyDescent="0.3">
      <c r="A196" s="14" t="s">
        <v>85</v>
      </c>
      <c r="B196" s="9" t="s">
        <v>264</v>
      </c>
      <c r="C196" s="15">
        <v>7193</v>
      </c>
      <c r="D196" s="16">
        <v>0.71872501998401284</v>
      </c>
      <c r="E196" s="18">
        <v>0.34380647852078411</v>
      </c>
      <c r="F196" s="17">
        <v>2473</v>
      </c>
    </row>
    <row r="197" spans="1:6" x14ac:dyDescent="0.3">
      <c r="A197" s="14" t="s">
        <v>27</v>
      </c>
      <c r="B197" s="9" t="s">
        <v>265</v>
      </c>
      <c r="C197" s="15">
        <v>1446</v>
      </c>
      <c r="D197" s="16">
        <v>0.70639960918417199</v>
      </c>
      <c r="E197" s="18">
        <v>0.34370677731673582</v>
      </c>
      <c r="F197" s="17">
        <v>497</v>
      </c>
    </row>
    <row r="198" spans="1:6" x14ac:dyDescent="0.3">
      <c r="A198" s="14" t="s">
        <v>21</v>
      </c>
      <c r="B198" s="9" t="s">
        <v>266</v>
      </c>
      <c r="C198" s="15">
        <v>3975</v>
      </c>
      <c r="D198" s="16">
        <v>0.94016083254493854</v>
      </c>
      <c r="E198" s="18">
        <v>0.34364779874213836</v>
      </c>
      <c r="F198" s="17">
        <v>1366</v>
      </c>
    </row>
    <row r="199" spans="1:6" x14ac:dyDescent="0.3">
      <c r="A199" s="14" t="s">
        <v>21</v>
      </c>
      <c r="B199" s="9" t="s">
        <v>267</v>
      </c>
      <c r="C199" s="15">
        <v>3851</v>
      </c>
      <c r="D199" s="16">
        <v>0.76759019334263501</v>
      </c>
      <c r="E199" s="18">
        <v>0.34328745780316799</v>
      </c>
      <c r="F199" s="17">
        <v>1322</v>
      </c>
    </row>
    <row r="200" spans="1:6" x14ac:dyDescent="0.3">
      <c r="A200" s="14" t="s">
        <v>21</v>
      </c>
      <c r="B200" s="9" t="s">
        <v>268</v>
      </c>
      <c r="C200" s="15">
        <v>18097</v>
      </c>
      <c r="D200" s="16">
        <v>0.78004310344827588</v>
      </c>
      <c r="E200" s="18">
        <v>0.34309554069735315</v>
      </c>
      <c r="F200" s="17">
        <v>6209</v>
      </c>
    </row>
    <row r="201" spans="1:6" x14ac:dyDescent="0.3">
      <c r="A201" s="14" t="s">
        <v>59</v>
      </c>
      <c r="B201" s="9" t="s">
        <v>269</v>
      </c>
      <c r="C201" s="15">
        <v>9954</v>
      </c>
      <c r="D201" s="16">
        <v>0.86798046738751311</v>
      </c>
      <c r="E201" s="18">
        <v>0.34267631103074142</v>
      </c>
      <c r="F201" s="17">
        <v>3411</v>
      </c>
    </row>
    <row r="202" spans="1:6" x14ac:dyDescent="0.3">
      <c r="A202" s="14" t="s">
        <v>31</v>
      </c>
      <c r="B202" s="9" t="s">
        <v>270</v>
      </c>
      <c r="C202" s="15">
        <v>6205</v>
      </c>
      <c r="D202" s="16">
        <v>0.9168144208037825</v>
      </c>
      <c r="E202" s="18">
        <v>0.34262691377921034</v>
      </c>
      <c r="F202" s="17">
        <v>2126</v>
      </c>
    </row>
    <row r="203" spans="1:6" x14ac:dyDescent="0.3">
      <c r="A203" s="14" t="s">
        <v>31</v>
      </c>
      <c r="B203" s="9" t="s">
        <v>271</v>
      </c>
      <c r="C203" s="15">
        <v>30838</v>
      </c>
      <c r="D203" s="16">
        <v>0.71153668666359027</v>
      </c>
      <c r="E203" s="18">
        <v>0.34253194111161556</v>
      </c>
      <c r="F203" s="17">
        <v>10563</v>
      </c>
    </row>
    <row r="204" spans="1:6" x14ac:dyDescent="0.3">
      <c r="A204" s="14" t="s">
        <v>85</v>
      </c>
      <c r="B204" s="9" t="s">
        <v>272</v>
      </c>
      <c r="C204" s="15">
        <v>110535</v>
      </c>
      <c r="D204" s="16">
        <v>0.71064863926553123</v>
      </c>
      <c r="E204" s="18">
        <v>0.34226263174560095</v>
      </c>
      <c r="F204" s="17">
        <v>37832</v>
      </c>
    </row>
    <row r="205" spans="1:6" x14ac:dyDescent="0.3">
      <c r="A205" s="14" t="s">
        <v>21</v>
      </c>
      <c r="B205" s="9" t="s">
        <v>273</v>
      </c>
      <c r="C205" s="15">
        <v>4430</v>
      </c>
      <c r="D205" s="16">
        <v>0.88001589193484309</v>
      </c>
      <c r="E205" s="18">
        <v>0.34198645598194133</v>
      </c>
      <c r="F205" s="17">
        <v>1515</v>
      </c>
    </row>
    <row r="206" spans="1:6" x14ac:dyDescent="0.3">
      <c r="A206" s="14" t="s">
        <v>103</v>
      </c>
      <c r="B206" s="9" t="s">
        <v>274</v>
      </c>
      <c r="C206" s="15">
        <v>50318</v>
      </c>
      <c r="D206" s="16">
        <v>0.73710887144029069</v>
      </c>
      <c r="E206" s="18">
        <v>0.33930203903175804</v>
      </c>
      <c r="F206" s="17">
        <v>17073</v>
      </c>
    </row>
    <row r="207" spans="1:6" x14ac:dyDescent="0.3">
      <c r="A207" s="14" t="s">
        <v>25</v>
      </c>
      <c r="B207" s="9" t="s">
        <v>275</v>
      </c>
      <c r="C207" s="15">
        <v>7504</v>
      </c>
      <c r="D207" s="16">
        <v>0.89386539606908877</v>
      </c>
      <c r="E207" s="18">
        <v>0.33901918976545842</v>
      </c>
      <c r="F207" s="17">
        <v>2544</v>
      </c>
    </row>
    <row r="208" spans="1:6" x14ac:dyDescent="0.3">
      <c r="A208" s="14" t="s">
        <v>43</v>
      </c>
      <c r="B208" s="9" t="s">
        <v>276</v>
      </c>
      <c r="C208" s="15">
        <v>6026</v>
      </c>
      <c r="D208" s="16">
        <v>0.72280196713446088</v>
      </c>
      <c r="E208" s="18">
        <v>0.33886491868569529</v>
      </c>
      <c r="F208" s="17">
        <v>2042</v>
      </c>
    </row>
    <row r="209" spans="1:6" x14ac:dyDescent="0.3">
      <c r="A209" s="14" t="s">
        <v>103</v>
      </c>
      <c r="B209" s="9" t="s">
        <v>277</v>
      </c>
      <c r="C209" s="15">
        <v>14853</v>
      </c>
      <c r="D209" s="16">
        <v>0.74641941806120915</v>
      </c>
      <c r="E209" s="18">
        <v>0.3385847976839696</v>
      </c>
      <c r="F209" s="17">
        <v>5029</v>
      </c>
    </row>
    <row r="210" spans="1:6" x14ac:dyDescent="0.3">
      <c r="A210" s="14" t="s">
        <v>21</v>
      </c>
      <c r="B210" s="9" t="s">
        <v>278</v>
      </c>
      <c r="C210" s="15">
        <v>2430</v>
      </c>
      <c r="D210" s="16">
        <v>0.88395780283739545</v>
      </c>
      <c r="E210" s="18">
        <v>0.33827160493827163</v>
      </c>
      <c r="F210" s="17">
        <v>822</v>
      </c>
    </row>
    <row r="211" spans="1:6" x14ac:dyDescent="0.3">
      <c r="A211" s="14" t="s">
        <v>21</v>
      </c>
      <c r="B211" s="9" t="s">
        <v>118</v>
      </c>
      <c r="C211" s="15">
        <v>3134</v>
      </c>
      <c r="D211" s="16">
        <v>0.99555273189326554</v>
      </c>
      <c r="E211" s="18">
        <v>0.3375877472878111</v>
      </c>
      <c r="F211" s="17">
        <v>1058</v>
      </c>
    </row>
    <row r="212" spans="1:6" x14ac:dyDescent="0.3">
      <c r="A212" s="14" t="s">
        <v>35</v>
      </c>
      <c r="B212" s="9" t="s">
        <v>279</v>
      </c>
      <c r="C212" s="15">
        <v>1147414</v>
      </c>
      <c r="D212" s="16">
        <v>0.88461176702783628</v>
      </c>
      <c r="E212" s="18">
        <v>0.33749718933183664</v>
      </c>
      <c r="F212" s="17">
        <v>387249</v>
      </c>
    </row>
    <row r="213" spans="1:6" x14ac:dyDescent="0.3">
      <c r="A213" s="14" t="s">
        <v>31</v>
      </c>
      <c r="B213" s="9" t="s">
        <v>280</v>
      </c>
      <c r="C213" s="15">
        <v>12745</v>
      </c>
      <c r="D213" s="16">
        <v>0.84611299209984736</v>
      </c>
      <c r="E213" s="18">
        <v>0.33683797567673596</v>
      </c>
      <c r="F213" s="17">
        <v>4293</v>
      </c>
    </row>
    <row r="214" spans="1:6" x14ac:dyDescent="0.3">
      <c r="A214" s="14" t="s">
        <v>85</v>
      </c>
      <c r="B214" s="9" t="s">
        <v>281</v>
      </c>
      <c r="C214" s="15">
        <v>10418</v>
      </c>
      <c r="D214" s="16">
        <v>0.78266095710314776</v>
      </c>
      <c r="E214" s="18">
        <v>0.33682088692647338</v>
      </c>
      <c r="F214" s="17">
        <v>3509</v>
      </c>
    </row>
    <row r="215" spans="1:6" x14ac:dyDescent="0.3">
      <c r="A215" s="14" t="s">
        <v>27</v>
      </c>
      <c r="B215" s="9" t="s">
        <v>282</v>
      </c>
      <c r="C215" s="15">
        <v>3279</v>
      </c>
      <c r="D215" s="16">
        <v>0.77389662497049805</v>
      </c>
      <c r="E215" s="18">
        <v>0.33668801463860931</v>
      </c>
      <c r="F215" s="17">
        <v>1104</v>
      </c>
    </row>
    <row r="216" spans="1:6" x14ac:dyDescent="0.3">
      <c r="A216" s="14" t="s">
        <v>15</v>
      </c>
      <c r="B216" s="9" t="s">
        <v>283</v>
      </c>
      <c r="C216" s="15">
        <v>26915</v>
      </c>
      <c r="D216" s="16">
        <v>0.76408800567778568</v>
      </c>
      <c r="E216" s="18">
        <v>0.33665242429871817</v>
      </c>
      <c r="F216" s="17">
        <v>9061</v>
      </c>
    </row>
    <row r="217" spans="1:6" x14ac:dyDescent="0.3">
      <c r="A217" s="14" t="s">
        <v>103</v>
      </c>
      <c r="B217" s="9" t="s">
        <v>284</v>
      </c>
      <c r="C217" s="15">
        <v>22335</v>
      </c>
      <c r="D217" s="16">
        <v>0.72368207886465996</v>
      </c>
      <c r="E217" s="18">
        <v>0.3361987911349899</v>
      </c>
      <c r="F217" s="17">
        <v>7509</v>
      </c>
    </row>
    <row r="218" spans="1:6" x14ac:dyDescent="0.3">
      <c r="A218" s="14" t="s">
        <v>31</v>
      </c>
      <c r="B218" s="9" t="s">
        <v>285</v>
      </c>
      <c r="C218" s="15">
        <v>4338</v>
      </c>
      <c r="D218" s="16">
        <v>0.73128792987188129</v>
      </c>
      <c r="E218" s="18">
        <v>0.33586906408483169</v>
      </c>
      <c r="F218" s="17">
        <v>1457</v>
      </c>
    </row>
    <row r="219" spans="1:6" x14ac:dyDescent="0.3">
      <c r="A219" s="14" t="s">
        <v>85</v>
      </c>
      <c r="B219" s="9" t="s">
        <v>286</v>
      </c>
      <c r="C219" s="15">
        <v>3399</v>
      </c>
      <c r="D219" s="16">
        <v>0.99531478770131776</v>
      </c>
      <c r="E219" s="18">
        <v>0.33509855839952929</v>
      </c>
      <c r="F219" s="17">
        <v>1139</v>
      </c>
    </row>
    <row r="220" spans="1:6" x14ac:dyDescent="0.3">
      <c r="A220" s="14" t="s">
        <v>37</v>
      </c>
      <c r="B220" s="9" t="s">
        <v>287</v>
      </c>
      <c r="C220" s="15">
        <v>12670</v>
      </c>
      <c r="D220" s="16">
        <v>0.75215197387948951</v>
      </c>
      <c r="E220" s="18">
        <v>0.33496448303078136</v>
      </c>
      <c r="F220" s="17">
        <v>4244</v>
      </c>
    </row>
    <row r="221" spans="1:6" x14ac:dyDescent="0.3">
      <c r="A221" s="14" t="s">
        <v>37</v>
      </c>
      <c r="B221" s="9" t="s">
        <v>38</v>
      </c>
      <c r="C221" s="15">
        <v>447650</v>
      </c>
      <c r="D221" s="16">
        <v>0.93104660328658517</v>
      </c>
      <c r="E221" s="18">
        <v>0.33442198145872892</v>
      </c>
      <c r="F221" s="17">
        <v>149704</v>
      </c>
    </row>
    <row r="222" spans="1:6" x14ac:dyDescent="0.3">
      <c r="A222" s="14" t="s">
        <v>25</v>
      </c>
      <c r="B222" s="9" t="s">
        <v>288</v>
      </c>
      <c r="C222" s="15">
        <v>5740</v>
      </c>
      <c r="D222" s="16">
        <v>0.79358495783215821</v>
      </c>
      <c r="E222" s="18">
        <v>0.33397212543554006</v>
      </c>
      <c r="F222" s="17">
        <v>1917</v>
      </c>
    </row>
    <row r="223" spans="1:6" x14ac:dyDescent="0.3">
      <c r="A223" s="14" t="s">
        <v>15</v>
      </c>
      <c r="B223" s="9" t="s">
        <v>289</v>
      </c>
      <c r="C223" s="15">
        <v>6203</v>
      </c>
      <c r="D223" s="16">
        <v>1.1970281744500193</v>
      </c>
      <c r="E223" s="18">
        <v>0.33370949540544897</v>
      </c>
      <c r="F223" s="17">
        <v>2070</v>
      </c>
    </row>
    <row r="224" spans="1:6" x14ac:dyDescent="0.3">
      <c r="A224" s="14" t="s">
        <v>15</v>
      </c>
      <c r="B224" s="9" t="s">
        <v>290</v>
      </c>
      <c r="C224" s="15">
        <v>5696</v>
      </c>
      <c r="D224" s="16">
        <v>0.9808851386257964</v>
      </c>
      <c r="E224" s="18">
        <v>0.33339185393258425</v>
      </c>
      <c r="F224" s="17">
        <v>1899</v>
      </c>
    </row>
    <row r="225" spans="1:6" x14ac:dyDescent="0.3">
      <c r="A225" s="14" t="s">
        <v>65</v>
      </c>
      <c r="B225" s="9" t="s">
        <v>291</v>
      </c>
      <c r="C225" s="15">
        <v>3980</v>
      </c>
      <c r="D225" s="16">
        <v>0.85279622884079709</v>
      </c>
      <c r="E225" s="18">
        <v>0.33291457286432163</v>
      </c>
      <c r="F225" s="17">
        <v>1325</v>
      </c>
    </row>
    <row r="226" spans="1:6" x14ac:dyDescent="0.3">
      <c r="A226" s="14" t="s">
        <v>59</v>
      </c>
      <c r="B226" s="9" t="s">
        <v>292</v>
      </c>
      <c r="C226" s="15">
        <v>7518</v>
      </c>
      <c r="D226" s="16">
        <v>0.79707379134860046</v>
      </c>
      <c r="E226" s="18">
        <v>0.33200319233838788</v>
      </c>
      <c r="F226" s="17">
        <v>2496</v>
      </c>
    </row>
    <row r="227" spans="1:6" x14ac:dyDescent="0.3">
      <c r="A227" s="14" t="s">
        <v>85</v>
      </c>
      <c r="B227" s="9" t="s">
        <v>293</v>
      </c>
      <c r="C227" s="15">
        <v>4616</v>
      </c>
      <c r="D227" s="16">
        <v>0.95708065519386276</v>
      </c>
      <c r="E227" s="18">
        <v>0.33167244367417675</v>
      </c>
      <c r="F227" s="17">
        <v>1531</v>
      </c>
    </row>
    <row r="228" spans="1:6" x14ac:dyDescent="0.3">
      <c r="A228" s="14" t="s">
        <v>27</v>
      </c>
      <c r="B228" s="9" t="s">
        <v>294</v>
      </c>
      <c r="C228" s="15">
        <v>3372</v>
      </c>
      <c r="D228" s="16">
        <v>1.0126126126126127</v>
      </c>
      <c r="E228" s="18">
        <v>0.33155397390272834</v>
      </c>
      <c r="F228" s="17">
        <v>1118</v>
      </c>
    </row>
    <row r="229" spans="1:6" x14ac:dyDescent="0.3">
      <c r="A229" s="14" t="s">
        <v>51</v>
      </c>
      <c r="B229" s="9" t="s">
        <v>295</v>
      </c>
      <c r="C229" s="15">
        <v>7168</v>
      </c>
      <c r="D229" s="16">
        <v>0.77929984779299843</v>
      </c>
      <c r="E229" s="18">
        <v>0.3314732142857143</v>
      </c>
      <c r="F229" s="17">
        <v>2376</v>
      </c>
    </row>
    <row r="230" spans="1:6" x14ac:dyDescent="0.3">
      <c r="A230" s="14" t="s">
        <v>31</v>
      </c>
      <c r="B230" s="9" t="s">
        <v>296</v>
      </c>
      <c r="C230" s="15">
        <v>11220</v>
      </c>
      <c r="D230" s="16">
        <v>0.70539419087136934</v>
      </c>
      <c r="E230" s="18">
        <v>0.33119429590017824</v>
      </c>
      <c r="F230" s="17">
        <v>3716</v>
      </c>
    </row>
    <row r="231" spans="1:6" x14ac:dyDescent="0.3">
      <c r="A231" s="14" t="s">
        <v>31</v>
      </c>
      <c r="B231" s="9" t="s">
        <v>297</v>
      </c>
      <c r="C231" s="15">
        <v>6989</v>
      </c>
      <c r="D231" s="16">
        <v>0.81333643663446997</v>
      </c>
      <c r="E231" s="18">
        <v>0.3296608956932322</v>
      </c>
      <c r="F231" s="17">
        <v>2304</v>
      </c>
    </row>
    <row r="232" spans="1:6" x14ac:dyDescent="0.3">
      <c r="A232" s="14" t="s">
        <v>31</v>
      </c>
      <c r="B232" s="9" t="s">
        <v>298</v>
      </c>
      <c r="C232" s="15">
        <v>4984</v>
      </c>
      <c r="D232" s="16">
        <v>0.83330546731315835</v>
      </c>
      <c r="E232" s="18">
        <v>0.32885232744783305</v>
      </c>
      <c r="F232" s="17">
        <v>1639</v>
      </c>
    </row>
    <row r="233" spans="1:6" x14ac:dyDescent="0.3">
      <c r="A233" s="14" t="s">
        <v>31</v>
      </c>
      <c r="B233" s="9" t="s">
        <v>299</v>
      </c>
      <c r="C233" s="15">
        <v>4175</v>
      </c>
      <c r="D233" s="16">
        <v>0.73529411764705888</v>
      </c>
      <c r="E233" s="18">
        <v>0.32862275449101797</v>
      </c>
      <c r="F233" s="17">
        <v>1372</v>
      </c>
    </row>
    <row r="234" spans="1:6" x14ac:dyDescent="0.3">
      <c r="A234" s="14" t="s">
        <v>21</v>
      </c>
      <c r="B234" s="9" t="s">
        <v>300</v>
      </c>
      <c r="C234" s="15">
        <v>5736</v>
      </c>
      <c r="D234" s="16">
        <v>0.98337047831304647</v>
      </c>
      <c r="E234" s="18">
        <v>0.32845188284518828</v>
      </c>
      <c r="F234" s="17">
        <v>1884</v>
      </c>
    </row>
    <row r="235" spans="1:6" x14ac:dyDescent="0.3">
      <c r="A235" s="14" t="s">
        <v>25</v>
      </c>
      <c r="B235" s="9" t="s">
        <v>301</v>
      </c>
      <c r="C235" s="15">
        <v>10937</v>
      </c>
      <c r="D235" s="16">
        <v>0.81080880717621762</v>
      </c>
      <c r="E235" s="18">
        <v>0.32732924933711255</v>
      </c>
      <c r="F235" s="17">
        <v>3580</v>
      </c>
    </row>
    <row r="236" spans="1:6" x14ac:dyDescent="0.3">
      <c r="A236" s="14" t="s">
        <v>85</v>
      </c>
      <c r="B236" s="9" t="s">
        <v>302</v>
      </c>
      <c r="C236" s="15">
        <v>18826</v>
      </c>
      <c r="D236" s="16">
        <v>0.74789448593675512</v>
      </c>
      <c r="E236" s="18">
        <v>0.32683522787634123</v>
      </c>
      <c r="F236" s="17">
        <v>6153</v>
      </c>
    </row>
    <row r="237" spans="1:6" x14ac:dyDescent="0.3">
      <c r="A237" s="14" t="s">
        <v>25</v>
      </c>
      <c r="B237" s="9" t="s">
        <v>303</v>
      </c>
      <c r="C237" s="15">
        <v>6680</v>
      </c>
      <c r="D237" s="16">
        <v>0.81384015594541914</v>
      </c>
      <c r="E237" s="18">
        <v>0.32604790419161678</v>
      </c>
      <c r="F237" s="17">
        <v>2178</v>
      </c>
    </row>
    <row r="238" spans="1:6" x14ac:dyDescent="0.3">
      <c r="A238" s="14" t="s">
        <v>31</v>
      </c>
      <c r="B238" s="9" t="s">
        <v>304</v>
      </c>
      <c r="C238" s="15">
        <v>3196</v>
      </c>
      <c r="D238" s="16">
        <v>0.83599267590897197</v>
      </c>
      <c r="E238" s="18">
        <v>0.32603254067584481</v>
      </c>
      <c r="F238" s="17">
        <v>1042</v>
      </c>
    </row>
    <row r="239" spans="1:6" x14ac:dyDescent="0.3">
      <c r="A239" s="14" t="s">
        <v>21</v>
      </c>
      <c r="B239" s="9" t="s">
        <v>305</v>
      </c>
      <c r="C239" s="15">
        <v>41296</v>
      </c>
      <c r="D239" s="16">
        <v>0.84932746493356914</v>
      </c>
      <c r="E239" s="18">
        <v>0.3258426966292135</v>
      </c>
      <c r="F239" s="17">
        <v>13456</v>
      </c>
    </row>
    <row r="240" spans="1:6" x14ac:dyDescent="0.3">
      <c r="A240" s="14" t="s">
        <v>51</v>
      </c>
      <c r="B240" s="9" t="s">
        <v>306</v>
      </c>
      <c r="C240" s="15">
        <v>5276</v>
      </c>
      <c r="D240" s="16">
        <v>0.72933370196295277</v>
      </c>
      <c r="E240" s="18">
        <v>0.32562547384382107</v>
      </c>
      <c r="F240" s="17">
        <v>1718</v>
      </c>
    </row>
    <row r="241" spans="1:6" x14ac:dyDescent="0.3">
      <c r="A241" s="14" t="s">
        <v>21</v>
      </c>
      <c r="B241" s="9" t="s">
        <v>307</v>
      </c>
      <c r="C241" s="15">
        <v>3038</v>
      </c>
      <c r="D241" s="16">
        <v>0.86233323871700251</v>
      </c>
      <c r="E241" s="18">
        <v>0.32554312047399603</v>
      </c>
      <c r="F241" s="17">
        <v>989</v>
      </c>
    </row>
    <row r="242" spans="1:6" x14ac:dyDescent="0.3">
      <c r="A242" s="14" t="s">
        <v>39</v>
      </c>
      <c r="B242" s="9" t="s">
        <v>40</v>
      </c>
      <c r="C242" s="15">
        <v>276814</v>
      </c>
      <c r="D242" s="16">
        <v>0.84358762597557746</v>
      </c>
      <c r="E242" s="18">
        <v>0.32537732918132756</v>
      </c>
      <c r="F242" s="17">
        <v>90069</v>
      </c>
    </row>
    <row r="243" spans="1:6" x14ac:dyDescent="0.3">
      <c r="A243" s="14" t="s">
        <v>31</v>
      </c>
      <c r="B243" s="9" t="s">
        <v>308</v>
      </c>
      <c r="C243" s="15">
        <v>9795</v>
      </c>
      <c r="D243" s="16">
        <v>0.70371434729506432</v>
      </c>
      <c r="E243" s="18">
        <v>0.32475752935171004</v>
      </c>
      <c r="F243" s="17">
        <v>3181</v>
      </c>
    </row>
    <row r="244" spans="1:6" x14ac:dyDescent="0.3">
      <c r="A244" s="14" t="s">
        <v>77</v>
      </c>
      <c r="B244" s="9" t="s">
        <v>309</v>
      </c>
      <c r="C244" s="15">
        <v>6690</v>
      </c>
      <c r="D244" s="16">
        <v>0.80816622372553759</v>
      </c>
      <c r="E244" s="18">
        <v>0.32451420029895367</v>
      </c>
      <c r="F244" s="17">
        <v>2171</v>
      </c>
    </row>
    <row r="245" spans="1:6" x14ac:dyDescent="0.3">
      <c r="A245" s="14" t="s">
        <v>67</v>
      </c>
      <c r="B245" s="9" t="s">
        <v>310</v>
      </c>
      <c r="C245" s="15">
        <v>2833</v>
      </c>
      <c r="D245" s="16">
        <v>0.72251976536597806</v>
      </c>
      <c r="E245" s="18">
        <v>0.32439110483586303</v>
      </c>
      <c r="F245" s="17">
        <v>919</v>
      </c>
    </row>
    <row r="246" spans="1:6" x14ac:dyDescent="0.3">
      <c r="A246" s="14" t="s">
        <v>27</v>
      </c>
      <c r="B246" s="9" t="s">
        <v>311</v>
      </c>
      <c r="C246" s="15">
        <v>3216</v>
      </c>
      <c r="D246" s="16">
        <v>0.77475307154902429</v>
      </c>
      <c r="E246" s="18">
        <v>0.32307213930348261</v>
      </c>
      <c r="F246" s="17">
        <v>1039</v>
      </c>
    </row>
    <row r="247" spans="1:6" x14ac:dyDescent="0.3">
      <c r="A247" s="14" t="s">
        <v>17</v>
      </c>
      <c r="B247" s="9" t="s">
        <v>312</v>
      </c>
      <c r="C247" s="15">
        <v>4682</v>
      </c>
      <c r="D247" s="16">
        <v>0.9443323920935861</v>
      </c>
      <c r="E247" s="18">
        <v>0.32293891499359251</v>
      </c>
      <c r="F247" s="17">
        <v>1512</v>
      </c>
    </row>
    <row r="248" spans="1:6" x14ac:dyDescent="0.3">
      <c r="A248" s="14" t="s">
        <v>17</v>
      </c>
      <c r="B248" s="9" t="s">
        <v>313</v>
      </c>
      <c r="C248" s="15">
        <v>16172</v>
      </c>
      <c r="D248" s="16">
        <v>0.75942709556233856</v>
      </c>
      <c r="E248" s="18">
        <v>0.32247093742270594</v>
      </c>
      <c r="F248" s="17">
        <v>5215</v>
      </c>
    </row>
    <row r="249" spans="1:6" x14ac:dyDescent="0.3">
      <c r="A249" s="14" t="s">
        <v>21</v>
      </c>
      <c r="B249" s="9" t="s">
        <v>314</v>
      </c>
      <c r="C249" s="15">
        <v>2056</v>
      </c>
      <c r="D249" s="16">
        <v>0.8602510460251046</v>
      </c>
      <c r="E249" s="18">
        <v>0.32198443579766539</v>
      </c>
      <c r="F249" s="17">
        <v>662</v>
      </c>
    </row>
    <row r="250" spans="1:6" x14ac:dyDescent="0.3">
      <c r="A250" s="14" t="s">
        <v>21</v>
      </c>
      <c r="B250" s="9" t="s">
        <v>315</v>
      </c>
      <c r="C250" s="15">
        <v>13114</v>
      </c>
      <c r="D250" s="16">
        <v>0.7105933351395286</v>
      </c>
      <c r="E250" s="18">
        <v>0.32171724874180263</v>
      </c>
      <c r="F250" s="17">
        <v>4219</v>
      </c>
    </row>
    <row r="251" spans="1:6" x14ac:dyDescent="0.3">
      <c r="A251" s="14" t="s">
        <v>21</v>
      </c>
      <c r="B251" s="9" t="s">
        <v>316</v>
      </c>
      <c r="C251" s="15">
        <v>5777</v>
      </c>
      <c r="D251" s="16">
        <v>0.92093097401562252</v>
      </c>
      <c r="E251" s="18">
        <v>0.32144711788125324</v>
      </c>
      <c r="F251" s="17">
        <v>1857</v>
      </c>
    </row>
    <row r="252" spans="1:6" x14ac:dyDescent="0.3">
      <c r="A252" s="14" t="s">
        <v>51</v>
      </c>
      <c r="B252" s="9" t="s">
        <v>225</v>
      </c>
      <c r="C252" s="15">
        <v>3905</v>
      </c>
      <c r="D252" s="16">
        <v>0.70335014409221897</v>
      </c>
      <c r="E252" s="18">
        <v>0.32138284250960308</v>
      </c>
      <c r="F252" s="17">
        <v>1255</v>
      </c>
    </row>
    <row r="253" spans="1:6" x14ac:dyDescent="0.3">
      <c r="A253" s="14" t="s">
        <v>114</v>
      </c>
      <c r="B253" s="9" t="s">
        <v>317</v>
      </c>
      <c r="C253" s="15">
        <v>7716</v>
      </c>
      <c r="D253" s="16">
        <v>0.89078734703301776</v>
      </c>
      <c r="E253" s="18">
        <v>0.32128045619491963</v>
      </c>
      <c r="F253" s="17">
        <v>2479</v>
      </c>
    </row>
    <row r="254" spans="1:6" x14ac:dyDescent="0.3">
      <c r="A254" s="14" t="s">
        <v>85</v>
      </c>
      <c r="B254" s="9" t="s">
        <v>318</v>
      </c>
      <c r="C254" s="15">
        <v>5034</v>
      </c>
      <c r="D254" s="16">
        <v>0.96418310668454321</v>
      </c>
      <c r="E254" s="18">
        <v>0.32101708382995631</v>
      </c>
      <c r="F254" s="17">
        <v>1616</v>
      </c>
    </row>
    <row r="255" spans="1:6" x14ac:dyDescent="0.3">
      <c r="A255" s="14" t="s">
        <v>170</v>
      </c>
      <c r="B255" s="9" t="s">
        <v>319</v>
      </c>
      <c r="C255" s="15">
        <v>16217</v>
      </c>
      <c r="D255" s="16">
        <v>0.9178221744297923</v>
      </c>
      <c r="E255" s="18">
        <v>0.32065116852685455</v>
      </c>
      <c r="F255" s="17">
        <v>5200</v>
      </c>
    </row>
    <row r="256" spans="1:6" x14ac:dyDescent="0.3">
      <c r="A256" s="14" t="s">
        <v>31</v>
      </c>
      <c r="B256" s="9" t="s">
        <v>320</v>
      </c>
      <c r="C256" s="15">
        <v>15027</v>
      </c>
      <c r="D256" s="16">
        <v>0.75067439304625838</v>
      </c>
      <c r="E256" s="18">
        <v>0.31836028482065615</v>
      </c>
      <c r="F256" s="17">
        <v>4784</v>
      </c>
    </row>
    <row r="257" spans="1:6" x14ac:dyDescent="0.3">
      <c r="A257" s="14" t="s">
        <v>21</v>
      </c>
      <c r="B257" s="9" t="s">
        <v>321</v>
      </c>
      <c r="C257" s="15">
        <v>1784</v>
      </c>
      <c r="D257" s="16">
        <v>0.73385438091320443</v>
      </c>
      <c r="E257" s="18">
        <v>0.31782511210762332</v>
      </c>
      <c r="F257" s="17">
        <v>567</v>
      </c>
    </row>
    <row r="258" spans="1:6" x14ac:dyDescent="0.3">
      <c r="A258" s="14" t="s">
        <v>85</v>
      </c>
      <c r="B258" s="9" t="s">
        <v>322</v>
      </c>
      <c r="C258" s="15">
        <v>11642</v>
      </c>
      <c r="D258" s="16">
        <v>0.76814462918975979</v>
      </c>
      <c r="E258" s="18">
        <v>0.31764301666380346</v>
      </c>
      <c r="F258" s="17">
        <v>3698</v>
      </c>
    </row>
    <row r="259" spans="1:6" x14ac:dyDescent="0.3">
      <c r="A259" s="14" t="s">
        <v>114</v>
      </c>
      <c r="B259" s="9" t="s">
        <v>323</v>
      </c>
      <c r="C259" s="15">
        <v>6248</v>
      </c>
      <c r="D259" s="16">
        <v>0.89423214541290974</v>
      </c>
      <c r="E259" s="18">
        <v>0.31738156209987195</v>
      </c>
      <c r="F259" s="17">
        <v>1983</v>
      </c>
    </row>
    <row r="260" spans="1:6" x14ac:dyDescent="0.3">
      <c r="A260" s="14" t="s">
        <v>27</v>
      </c>
      <c r="B260" s="9" t="s">
        <v>324</v>
      </c>
      <c r="C260" s="15">
        <v>149781</v>
      </c>
      <c r="D260" s="16">
        <v>0.70299585564697431</v>
      </c>
      <c r="E260" s="18">
        <v>0.31728990993517203</v>
      </c>
      <c r="F260" s="17">
        <v>47524</v>
      </c>
    </row>
    <row r="261" spans="1:6" x14ac:dyDescent="0.3">
      <c r="A261" s="14" t="s">
        <v>21</v>
      </c>
      <c r="B261" s="9" t="s">
        <v>325</v>
      </c>
      <c r="C261" s="15">
        <v>3587</v>
      </c>
      <c r="D261" s="16">
        <v>0.76514505119453924</v>
      </c>
      <c r="E261" s="18">
        <v>0.31725676052411483</v>
      </c>
      <c r="F261" s="17">
        <v>1138</v>
      </c>
    </row>
    <row r="262" spans="1:6" x14ac:dyDescent="0.3">
      <c r="A262" s="14" t="s">
        <v>103</v>
      </c>
      <c r="B262" s="9" t="s">
        <v>326</v>
      </c>
      <c r="C262" s="15">
        <v>12692</v>
      </c>
      <c r="D262" s="16">
        <v>0.7250085684908032</v>
      </c>
      <c r="E262" s="18">
        <v>0.316971320516861</v>
      </c>
      <c r="F262" s="17">
        <v>4023</v>
      </c>
    </row>
    <row r="263" spans="1:6" x14ac:dyDescent="0.3">
      <c r="A263" s="14" t="s">
        <v>85</v>
      </c>
      <c r="B263" s="9" t="s">
        <v>327</v>
      </c>
      <c r="C263" s="15">
        <v>9283</v>
      </c>
      <c r="D263" s="16">
        <v>0.91009803921568633</v>
      </c>
      <c r="E263" s="18">
        <v>0.31692340838091132</v>
      </c>
      <c r="F263" s="17">
        <v>2942</v>
      </c>
    </row>
    <row r="264" spans="1:6" x14ac:dyDescent="0.3">
      <c r="A264" s="14" t="s">
        <v>85</v>
      </c>
      <c r="B264" s="9" t="s">
        <v>328</v>
      </c>
      <c r="C264" s="15">
        <v>5662</v>
      </c>
      <c r="D264" s="16">
        <v>1.0450350682908822</v>
      </c>
      <c r="E264" s="18">
        <v>0.31631932179441891</v>
      </c>
      <c r="F264" s="17">
        <v>1791</v>
      </c>
    </row>
    <row r="265" spans="1:6" x14ac:dyDescent="0.3">
      <c r="A265" s="14" t="s">
        <v>85</v>
      </c>
      <c r="B265" s="9" t="s">
        <v>329</v>
      </c>
      <c r="C265" s="15">
        <v>3704</v>
      </c>
      <c r="D265" s="16">
        <v>0.80873362445414843</v>
      </c>
      <c r="E265" s="18">
        <v>0.31614470842332615</v>
      </c>
      <c r="F265" s="17">
        <v>1171</v>
      </c>
    </row>
    <row r="266" spans="1:6" x14ac:dyDescent="0.3">
      <c r="A266" s="14" t="s">
        <v>17</v>
      </c>
      <c r="B266" s="9" t="s">
        <v>330</v>
      </c>
      <c r="C266" s="15">
        <v>7904</v>
      </c>
      <c r="D266" s="16">
        <v>0.74153297682709451</v>
      </c>
      <c r="E266" s="18">
        <v>0.31604251012145751</v>
      </c>
      <c r="F266" s="17">
        <v>2498</v>
      </c>
    </row>
    <row r="267" spans="1:6" x14ac:dyDescent="0.3">
      <c r="A267" s="14" t="s">
        <v>85</v>
      </c>
      <c r="B267" s="9" t="s">
        <v>331</v>
      </c>
      <c r="C267" s="15">
        <v>89849</v>
      </c>
      <c r="D267" s="16">
        <v>0.7870996565982199</v>
      </c>
      <c r="E267" s="18">
        <v>0.31545147970483811</v>
      </c>
      <c r="F267" s="17">
        <v>28343</v>
      </c>
    </row>
    <row r="268" spans="1:6" x14ac:dyDescent="0.3">
      <c r="A268" s="14" t="s">
        <v>85</v>
      </c>
      <c r="B268" s="9" t="s">
        <v>83</v>
      </c>
      <c r="C268" s="15">
        <v>4283</v>
      </c>
      <c r="D268" s="16">
        <v>0.81379441383241502</v>
      </c>
      <c r="E268" s="18">
        <v>0.3154331076348354</v>
      </c>
      <c r="F268" s="17">
        <v>1351</v>
      </c>
    </row>
    <row r="269" spans="1:6" x14ac:dyDescent="0.3">
      <c r="A269" s="14" t="s">
        <v>37</v>
      </c>
      <c r="B269" s="9" t="s">
        <v>332</v>
      </c>
      <c r="C269" s="15">
        <v>10678</v>
      </c>
      <c r="D269" s="16">
        <v>0.86707267559886314</v>
      </c>
      <c r="E269" s="18">
        <v>0.31522757070612473</v>
      </c>
      <c r="F269" s="17">
        <v>3366</v>
      </c>
    </row>
    <row r="270" spans="1:6" x14ac:dyDescent="0.3">
      <c r="A270" s="14" t="s">
        <v>31</v>
      </c>
      <c r="B270" s="9" t="s">
        <v>333</v>
      </c>
      <c r="C270" s="15">
        <v>11957</v>
      </c>
      <c r="D270" s="16">
        <v>0.72678093848772185</v>
      </c>
      <c r="E270" s="18">
        <v>0.31496194697666641</v>
      </c>
      <c r="F270" s="17">
        <v>3766</v>
      </c>
    </row>
    <row r="271" spans="1:6" x14ac:dyDescent="0.3">
      <c r="A271" s="14" t="s">
        <v>21</v>
      </c>
      <c r="B271" s="9" t="s">
        <v>334</v>
      </c>
      <c r="C271" s="15">
        <v>13334</v>
      </c>
      <c r="D271" s="16">
        <v>0.77994852597098741</v>
      </c>
      <c r="E271" s="18">
        <v>0.31423428828558569</v>
      </c>
      <c r="F271" s="17">
        <v>4190</v>
      </c>
    </row>
    <row r="272" spans="1:6" x14ac:dyDescent="0.3">
      <c r="A272" s="14" t="s">
        <v>21</v>
      </c>
      <c r="B272" s="9" t="s">
        <v>335</v>
      </c>
      <c r="C272" s="15">
        <v>3295</v>
      </c>
      <c r="D272" s="16">
        <v>0.88290460878885313</v>
      </c>
      <c r="E272" s="18">
        <v>0.31411229135053109</v>
      </c>
      <c r="F272" s="17">
        <v>1035</v>
      </c>
    </row>
    <row r="273" spans="1:6" x14ac:dyDescent="0.3">
      <c r="A273" s="14" t="s">
        <v>21</v>
      </c>
      <c r="B273" s="9" t="s">
        <v>336</v>
      </c>
      <c r="C273" s="15">
        <v>3042</v>
      </c>
      <c r="D273" s="16">
        <v>1.0658724597056763</v>
      </c>
      <c r="E273" s="18">
        <v>0.31393819855358318</v>
      </c>
      <c r="F273" s="17">
        <v>955</v>
      </c>
    </row>
    <row r="274" spans="1:6" x14ac:dyDescent="0.3">
      <c r="A274" s="14" t="s">
        <v>43</v>
      </c>
      <c r="B274" s="9" t="s">
        <v>337</v>
      </c>
      <c r="C274" s="15">
        <v>8482</v>
      </c>
      <c r="D274" s="16">
        <v>0.77004085338175221</v>
      </c>
      <c r="E274" s="18">
        <v>0.31336948832822448</v>
      </c>
      <c r="F274" s="17">
        <v>2658</v>
      </c>
    </row>
    <row r="275" spans="1:6" x14ac:dyDescent="0.3">
      <c r="A275" s="14" t="s">
        <v>114</v>
      </c>
      <c r="B275" s="9" t="s">
        <v>338</v>
      </c>
      <c r="C275" s="15">
        <v>31159</v>
      </c>
      <c r="D275" s="16">
        <v>0.75310581524628994</v>
      </c>
      <c r="E275" s="18">
        <v>0.31323213196829164</v>
      </c>
      <c r="F275" s="17">
        <v>9760</v>
      </c>
    </row>
    <row r="276" spans="1:6" x14ac:dyDescent="0.3">
      <c r="A276" s="14" t="s">
        <v>51</v>
      </c>
      <c r="B276" s="9" t="s">
        <v>339</v>
      </c>
      <c r="C276" s="15">
        <v>7095</v>
      </c>
      <c r="D276" s="16">
        <v>0.84837976802582804</v>
      </c>
      <c r="E276" s="18">
        <v>0.31289640591966172</v>
      </c>
      <c r="F276" s="17">
        <v>2220</v>
      </c>
    </row>
    <row r="277" spans="1:6" x14ac:dyDescent="0.3">
      <c r="A277" s="14" t="s">
        <v>85</v>
      </c>
      <c r="B277" s="9" t="s">
        <v>241</v>
      </c>
      <c r="C277" s="15">
        <v>7195</v>
      </c>
      <c r="D277" s="16">
        <v>0.77026014345359173</v>
      </c>
      <c r="E277" s="18">
        <v>0.31216122307157751</v>
      </c>
      <c r="F277" s="17">
        <v>2246</v>
      </c>
    </row>
    <row r="278" spans="1:6" x14ac:dyDescent="0.3">
      <c r="A278" s="14" t="s">
        <v>114</v>
      </c>
      <c r="B278" s="9" t="s">
        <v>340</v>
      </c>
      <c r="C278" s="15">
        <v>10113</v>
      </c>
      <c r="D278" s="16">
        <v>0.70351304347826082</v>
      </c>
      <c r="E278" s="18">
        <v>0.31148027291604863</v>
      </c>
      <c r="F278" s="17">
        <v>3150</v>
      </c>
    </row>
    <row r="279" spans="1:6" x14ac:dyDescent="0.3">
      <c r="A279" s="14" t="s">
        <v>114</v>
      </c>
      <c r="B279" s="9" t="s">
        <v>341</v>
      </c>
      <c r="C279" s="15">
        <v>9243</v>
      </c>
      <c r="D279" s="16">
        <v>0.71357986566818499</v>
      </c>
      <c r="E279" s="18">
        <v>0.31072162717732338</v>
      </c>
      <c r="F279" s="17">
        <v>2872</v>
      </c>
    </row>
    <row r="280" spans="1:6" x14ac:dyDescent="0.3">
      <c r="A280" s="14" t="s">
        <v>85</v>
      </c>
      <c r="B280" s="9" t="s">
        <v>342</v>
      </c>
      <c r="C280" s="15">
        <v>11887</v>
      </c>
      <c r="D280" s="16">
        <v>0.82382701503915723</v>
      </c>
      <c r="E280" s="18">
        <v>0.31042315134180198</v>
      </c>
      <c r="F280" s="17">
        <v>3690</v>
      </c>
    </row>
    <row r="281" spans="1:6" x14ac:dyDescent="0.3">
      <c r="A281" s="14" t="s">
        <v>170</v>
      </c>
      <c r="B281" s="9" t="s">
        <v>343</v>
      </c>
      <c r="C281" s="15">
        <v>13948</v>
      </c>
      <c r="D281" s="16">
        <v>0.88948408902493459</v>
      </c>
      <c r="E281" s="18">
        <v>0.31000860338399772</v>
      </c>
      <c r="F281" s="17">
        <v>4324</v>
      </c>
    </row>
    <row r="282" spans="1:6" x14ac:dyDescent="0.3">
      <c r="A282" s="14" t="s">
        <v>27</v>
      </c>
      <c r="B282" s="9" t="s">
        <v>344</v>
      </c>
      <c r="C282" s="15">
        <v>4491</v>
      </c>
      <c r="D282" s="16">
        <v>0.81064981949458481</v>
      </c>
      <c r="E282" s="18">
        <v>0.30995323981295925</v>
      </c>
      <c r="F282" s="17">
        <v>1392</v>
      </c>
    </row>
    <row r="283" spans="1:6" x14ac:dyDescent="0.3">
      <c r="A283" s="14" t="s">
        <v>103</v>
      </c>
      <c r="B283" s="9" t="s">
        <v>345</v>
      </c>
      <c r="C283" s="15">
        <v>74147</v>
      </c>
      <c r="D283" s="16">
        <v>0.7280520016103218</v>
      </c>
      <c r="E283" s="18">
        <v>0.30929100300753909</v>
      </c>
      <c r="F283" s="17">
        <v>22933</v>
      </c>
    </row>
    <row r="284" spans="1:6" x14ac:dyDescent="0.3">
      <c r="A284" s="14" t="s">
        <v>85</v>
      </c>
      <c r="B284" s="9" t="s">
        <v>346</v>
      </c>
      <c r="C284" s="15">
        <v>6160</v>
      </c>
      <c r="D284" s="16">
        <v>0.94377202390072013</v>
      </c>
      <c r="E284" s="18">
        <v>0.30892857142857144</v>
      </c>
      <c r="F284" s="17">
        <v>1903</v>
      </c>
    </row>
    <row r="285" spans="1:6" x14ac:dyDescent="0.3">
      <c r="A285" s="14" t="s">
        <v>21</v>
      </c>
      <c r="B285" s="9" t="s">
        <v>347</v>
      </c>
      <c r="C285" s="15">
        <v>1256</v>
      </c>
      <c r="D285" s="16">
        <v>1.1284815813117699</v>
      </c>
      <c r="E285" s="18">
        <v>0.30891719745222929</v>
      </c>
      <c r="F285" s="17">
        <v>388</v>
      </c>
    </row>
    <row r="286" spans="1:6" x14ac:dyDescent="0.3">
      <c r="A286" s="14" t="s">
        <v>51</v>
      </c>
      <c r="B286" s="9" t="s">
        <v>348</v>
      </c>
      <c r="C286" s="15">
        <v>100882</v>
      </c>
      <c r="D286" s="16">
        <v>0.87109921423020464</v>
      </c>
      <c r="E286" s="18">
        <v>0.30854860133621459</v>
      </c>
      <c r="F286" s="17">
        <v>31127</v>
      </c>
    </row>
    <row r="287" spans="1:6" x14ac:dyDescent="0.3">
      <c r="A287" s="14" t="s">
        <v>73</v>
      </c>
      <c r="B287" s="9" t="s">
        <v>349</v>
      </c>
      <c r="C287" s="15">
        <v>3178</v>
      </c>
      <c r="D287" s="16">
        <v>0.79370629370629375</v>
      </c>
      <c r="E287" s="18">
        <v>0.30774071743234738</v>
      </c>
      <c r="F287" s="17">
        <v>978</v>
      </c>
    </row>
    <row r="288" spans="1:6" x14ac:dyDescent="0.3">
      <c r="A288" s="14" t="s">
        <v>85</v>
      </c>
      <c r="B288" s="9" t="s">
        <v>350</v>
      </c>
      <c r="C288" s="15">
        <v>6038</v>
      </c>
      <c r="D288" s="16">
        <v>0.90159773032701207</v>
      </c>
      <c r="E288" s="18">
        <v>0.30771778734680355</v>
      </c>
      <c r="F288" s="17">
        <v>1858</v>
      </c>
    </row>
    <row r="289" spans="1:6" x14ac:dyDescent="0.3">
      <c r="A289" s="14" t="s">
        <v>67</v>
      </c>
      <c r="B289" s="9" t="s">
        <v>351</v>
      </c>
      <c r="C289" s="15">
        <v>37617</v>
      </c>
      <c r="D289" s="16">
        <v>0.74176246721747874</v>
      </c>
      <c r="E289" s="18">
        <v>0.30768003828056462</v>
      </c>
      <c r="F289" s="17">
        <v>11574</v>
      </c>
    </row>
    <row r="290" spans="1:6" x14ac:dyDescent="0.3">
      <c r="A290" s="14" t="s">
        <v>41</v>
      </c>
      <c r="B290" s="9" t="s">
        <v>42</v>
      </c>
      <c r="C290" s="15">
        <v>145769</v>
      </c>
      <c r="D290" s="16">
        <v>0.81274009645674783</v>
      </c>
      <c r="E290" s="18">
        <v>0.30760312549307467</v>
      </c>
      <c r="F290" s="17">
        <v>44839</v>
      </c>
    </row>
    <row r="291" spans="1:6" x14ac:dyDescent="0.3">
      <c r="A291" s="14" t="s">
        <v>25</v>
      </c>
      <c r="B291" s="9" t="s">
        <v>352</v>
      </c>
      <c r="C291" s="15">
        <v>7699</v>
      </c>
      <c r="D291" s="16">
        <v>0.92258837627321755</v>
      </c>
      <c r="E291" s="18">
        <v>0.3074425250032472</v>
      </c>
      <c r="F291" s="17">
        <v>2367</v>
      </c>
    </row>
    <row r="292" spans="1:6" x14ac:dyDescent="0.3">
      <c r="A292" s="14" t="s">
        <v>43</v>
      </c>
      <c r="B292" s="9" t="s">
        <v>44</v>
      </c>
      <c r="C292" s="15">
        <v>273932</v>
      </c>
      <c r="D292" s="16">
        <v>0.74559608056614046</v>
      </c>
      <c r="E292" s="18">
        <v>0.30732444548282056</v>
      </c>
      <c r="F292" s="17">
        <v>84186</v>
      </c>
    </row>
    <row r="293" spans="1:6" x14ac:dyDescent="0.3">
      <c r="A293" s="14" t="s">
        <v>25</v>
      </c>
      <c r="B293" s="9" t="s">
        <v>353</v>
      </c>
      <c r="C293" s="15">
        <v>22428</v>
      </c>
      <c r="D293" s="16">
        <v>0.71705352004603873</v>
      </c>
      <c r="E293" s="18">
        <v>0.30698234349919745</v>
      </c>
      <c r="F293" s="17">
        <v>6885</v>
      </c>
    </row>
    <row r="294" spans="1:6" x14ac:dyDescent="0.3">
      <c r="A294" s="14" t="s">
        <v>114</v>
      </c>
      <c r="B294" s="9" t="s">
        <v>46</v>
      </c>
      <c r="C294" s="15">
        <v>1681897</v>
      </c>
      <c r="D294" s="16">
        <v>0.74264200696942884</v>
      </c>
      <c r="E294" s="18">
        <v>0.30671795002904456</v>
      </c>
      <c r="F294" s="17">
        <v>515868</v>
      </c>
    </row>
    <row r="295" spans="1:6" x14ac:dyDescent="0.3">
      <c r="A295" s="14" t="s">
        <v>51</v>
      </c>
      <c r="B295" s="9" t="s">
        <v>354</v>
      </c>
      <c r="C295" s="15">
        <v>5996</v>
      </c>
      <c r="D295" s="16">
        <v>0.71228320266096457</v>
      </c>
      <c r="E295" s="18">
        <v>0.30653769179452967</v>
      </c>
      <c r="F295" s="17">
        <v>1838</v>
      </c>
    </row>
    <row r="296" spans="1:6" x14ac:dyDescent="0.3">
      <c r="A296" s="14" t="s">
        <v>85</v>
      </c>
      <c r="B296" s="9" t="s">
        <v>355</v>
      </c>
      <c r="C296" s="15">
        <v>11411</v>
      </c>
      <c r="D296" s="16">
        <v>0.7552452180819379</v>
      </c>
      <c r="E296" s="18">
        <v>0.30628341074401894</v>
      </c>
      <c r="F296" s="17">
        <v>3495</v>
      </c>
    </row>
    <row r="297" spans="1:6" x14ac:dyDescent="0.3">
      <c r="A297" s="14" t="s">
        <v>25</v>
      </c>
      <c r="B297" s="9" t="s">
        <v>356</v>
      </c>
      <c r="C297" s="15">
        <v>6932</v>
      </c>
      <c r="D297" s="16">
        <v>0.75249674337820238</v>
      </c>
      <c r="E297" s="18">
        <v>0.30611656087709177</v>
      </c>
      <c r="F297" s="17">
        <v>2122</v>
      </c>
    </row>
    <row r="298" spans="1:6" x14ac:dyDescent="0.3">
      <c r="A298" s="14" t="s">
        <v>21</v>
      </c>
      <c r="B298" s="9" t="s">
        <v>357</v>
      </c>
      <c r="C298" s="15">
        <v>4711</v>
      </c>
      <c r="D298" s="16">
        <v>0.89665017129805857</v>
      </c>
      <c r="E298" s="18">
        <v>0.30609212481426451</v>
      </c>
      <c r="F298" s="17">
        <v>1442</v>
      </c>
    </row>
    <row r="299" spans="1:6" x14ac:dyDescent="0.3">
      <c r="A299" s="14" t="s">
        <v>85</v>
      </c>
      <c r="B299" s="9" t="s">
        <v>161</v>
      </c>
      <c r="C299" s="15">
        <v>5146</v>
      </c>
      <c r="D299" s="16">
        <v>0.71951901565995524</v>
      </c>
      <c r="E299" s="18">
        <v>0.30606296152351342</v>
      </c>
      <c r="F299" s="17">
        <v>1575</v>
      </c>
    </row>
    <row r="300" spans="1:6" x14ac:dyDescent="0.3">
      <c r="A300" s="14" t="s">
        <v>114</v>
      </c>
      <c r="B300" s="9" t="s">
        <v>358</v>
      </c>
      <c r="C300" s="15">
        <v>11705</v>
      </c>
      <c r="D300" s="16">
        <v>0.80913866998479189</v>
      </c>
      <c r="E300" s="18">
        <v>0.30491243058522</v>
      </c>
      <c r="F300" s="17">
        <v>3569</v>
      </c>
    </row>
    <row r="301" spans="1:6" x14ac:dyDescent="0.3">
      <c r="A301" s="14" t="s">
        <v>15</v>
      </c>
      <c r="B301" s="9" t="s">
        <v>359</v>
      </c>
      <c r="C301" s="15">
        <v>3593</v>
      </c>
      <c r="D301" s="16">
        <v>1.1348704990524321</v>
      </c>
      <c r="E301" s="18">
        <v>0.30475925410520455</v>
      </c>
      <c r="F301" s="17">
        <v>1095</v>
      </c>
    </row>
    <row r="302" spans="1:6" x14ac:dyDescent="0.3">
      <c r="A302" s="14" t="s">
        <v>31</v>
      </c>
      <c r="B302" s="9" t="s">
        <v>360</v>
      </c>
      <c r="C302" s="15">
        <v>12744</v>
      </c>
      <c r="D302" s="16">
        <v>0.84621513944223103</v>
      </c>
      <c r="E302" s="18">
        <v>0.30398618957940993</v>
      </c>
      <c r="F302" s="17">
        <v>3874</v>
      </c>
    </row>
    <row r="303" spans="1:6" x14ac:dyDescent="0.3">
      <c r="A303" s="14" t="s">
        <v>85</v>
      </c>
      <c r="B303" s="9" t="s">
        <v>361</v>
      </c>
      <c r="C303" s="15">
        <v>10585</v>
      </c>
      <c r="D303" s="16">
        <v>0.71486459107179035</v>
      </c>
      <c r="E303" s="18">
        <v>0.3039206424185168</v>
      </c>
      <c r="F303" s="17">
        <v>3217</v>
      </c>
    </row>
    <row r="304" spans="1:6" x14ac:dyDescent="0.3">
      <c r="A304" s="14" t="s">
        <v>25</v>
      </c>
      <c r="B304" s="9" t="s">
        <v>362</v>
      </c>
      <c r="C304" s="15">
        <v>5949</v>
      </c>
      <c r="D304" s="16">
        <v>0.90424076607387138</v>
      </c>
      <c r="E304" s="18">
        <v>0.30391662464279712</v>
      </c>
      <c r="F304" s="17">
        <v>1808</v>
      </c>
    </row>
    <row r="305" spans="1:6" x14ac:dyDescent="0.3">
      <c r="A305" s="14" t="s">
        <v>103</v>
      </c>
      <c r="B305" s="9" t="s">
        <v>363</v>
      </c>
      <c r="C305" s="15">
        <v>15715</v>
      </c>
      <c r="D305" s="16">
        <v>0.71988089784699949</v>
      </c>
      <c r="E305" s="18">
        <v>0.30372255806554249</v>
      </c>
      <c r="F305" s="17">
        <v>4773</v>
      </c>
    </row>
    <row r="306" spans="1:6" x14ac:dyDescent="0.3">
      <c r="A306" s="14" t="s">
        <v>85</v>
      </c>
      <c r="B306" s="9" t="s">
        <v>364</v>
      </c>
      <c r="C306" s="15">
        <v>19698</v>
      </c>
      <c r="D306" s="16">
        <v>0.78625314333612739</v>
      </c>
      <c r="E306" s="18">
        <v>0.30343182048938977</v>
      </c>
      <c r="F306" s="17">
        <v>5977</v>
      </c>
    </row>
    <row r="307" spans="1:6" x14ac:dyDescent="0.3">
      <c r="A307" s="14" t="s">
        <v>21</v>
      </c>
      <c r="B307" s="9" t="s">
        <v>365</v>
      </c>
      <c r="C307" s="15">
        <v>4794</v>
      </c>
      <c r="D307" s="16">
        <v>0.79621325361235673</v>
      </c>
      <c r="E307" s="18">
        <v>0.30329578639966626</v>
      </c>
      <c r="F307" s="17">
        <v>1454</v>
      </c>
    </row>
    <row r="308" spans="1:6" x14ac:dyDescent="0.3">
      <c r="A308" s="14" t="s">
        <v>21</v>
      </c>
      <c r="B308" s="9" t="s">
        <v>366</v>
      </c>
      <c r="C308" s="15">
        <v>4811</v>
      </c>
      <c r="D308" s="16">
        <v>1.1131420638593243</v>
      </c>
      <c r="E308" s="18">
        <v>0.30326335481188943</v>
      </c>
      <c r="F308" s="17">
        <v>1459</v>
      </c>
    </row>
    <row r="309" spans="1:6" x14ac:dyDescent="0.3">
      <c r="A309" s="14" t="s">
        <v>85</v>
      </c>
      <c r="B309" s="9" t="s">
        <v>367</v>
      </c>
      <c r="C309" s="15">
        <v>5446</v>
      </c>
      <c r="D309" s="16">
        <v>0.85939719109988955</v>
      </c>
      <c r="E309" s="18">
        <v>0.30315828130738154</v>
      </c>
      <c r="F309" s="17">
        <v>1651</v>
      </c>
    </row>
    <row r="310" spans="1:6" x14ac:dyDescent="0.3">
      <c r="A310" s="14" t="s">
        <v>21</v>
      </c>
      <c r="B310" s="9" t="s">
        <v>368</v>
      </c>
      <c r="C310" s="15">
        <v>2340</v>
      </c>
      <c r="D310" s="16">
        <v>0.85997794928335169</v>
      </c>
      <c r="E310" s="18">
        <v>0.30299145299145297</v>
      </c>
      <c r="F310" s="17">
        <v>709</v>
      </c>
    </row>
    <row r="311" spans="1:6" x14ac:dyDescent="0.3">
      <c r="A311" s="14" t="s">
        <v>21</v>
      </c>
      <c r="B311" s="9" t="s">
        <v>369</v>
      </c>
      <c r="C311" s="15">
        <v>3752</v>
      </c>
      <c r="D311" s="16">
        <v>0.98374410068169904</v>
      </c>
      <c r="E311" s="18">
        <v>0.30277185501066101</v>
      </c>
      <c r="F311" s="17">
        <v>1136</v>
      </c>
    </row>
    <row r="312" spans="1:6" x14ac:dyDescent="0.3">
      <c r="A312" s="14" t="s">
        <v>85</v>
      </c>
      <c r="B312" s="9" t="s">
        <v>370</v>
      </c>
      <c r="C312" s="15">
        <v>3735</v>
      </c>
      <c r="D312" s="16">
        <v>0.82323121005069433</v>
      </c>
      <c r="E312" s="18">
        <v>0.30200803212851407</v>
      </c>
      <c r="F312" s="17">
        <v>1128</v>
      </c>
    </row>
    <row r="313" spans="1:6" x14ac:dyDescent="0.3">
      <c r="A313" s="14" t="s">
        <v>49</v>
      </c>
      <c r="B313" s="9" t="s">
        <v>371</v>
      </c>
      <c r="C313" s="15">
        <v>3245</v>
      </c>
      <c r="D313" s="16">
        <v>0.85710512414157425</v>
      </c>
      <c r="E313" s="18">
        <v>0.30200308166409862</v>
      </c>
      <c r="F313" s="17">
        <v>980</v>
      </c>
    </row>
    <row r="314" spans="1:6" x14ac:dyDescent="0.3">
      <c r="A314" s="14" t="s">
        <v>170</v>
      </c>
      <c r="B314" s="9" t="s">
        <v>372</v>
      </c>
      <c r="C314" s="15">
        <v>16073</v>
      </c>
      <c r="D314" s="16">
        <v>0.70681618293755499</v>
      </c>
      <c r="E314" s="18">
        <v>0.30143719280781434</v>
      </c>
      <c r="F314" s="17">
        <v>4845</v>
      </c>
    </row>
    <row r="315" spans="1:6" x14ac:dyDescent="0.3">
      <c r="A315" s="14" t="s">
        <v>21</v>
      </c>
      <c r="B315" s="9" t="s">
        <v>373</v>
      </c>
      <c r="C315" s="15">
        <v>4373</v>
      </c>
      <c r="D315" s="16">
        <v>0.76410973265769699</v>
      </c>
      <c r="E315" s="18">
        <v>0.30139492339355134</v>
      </c>
      <c r="F315" s="17">
        <v>1318</v>
      </c>
    </row>
    <row r="316" spans="1:6" x14ac:dyDescent="0.3">
      <c r="A316" s="14" t="s">
        <v>31</v>
      </c>
      <c r="B316" s="9" t="s">
        <v>374</v>
      </c>
      <c r="C316" s="15">
        <v>6070</v>
      </c>
      <c r="D316" s="16">
        <v>0.72468958930276983</v>
      </c>
      <c r="E316" s="18">
        <v>0.30131795716639209</v>
      </c>
      <c r="F316" s="17">
        <v>1829</v>
      </c>
    </row>
    <row r="317" spans="1:6" x14ac:dyDescent="0.3">
      <c r="A317" s="14" t="s">
        <v>37</v>
      </c>
      <c r="B317" s="9" t="s">
        <v>375</v>
      </c>
      <c r="C317" s="15">
        <v>4748</v>
      </c>
      <c r="D317" s="16">
        <v>0.74818783485660256</v>
      </c>
      <c r="E317" s="18">
        <v>0.30117944397641111</v>
      </c>
      <c r="F317" s="17">
        <v>1430</v>
      </c>
    </row>
    <row r="318" spans="1:6" x14ac:dyDescent="0.3">
      <c r="A318" s="14" t="s">
        <v>170</v>
      </c>
      <c r="B318" s="9" t="s">
        <v>376</v>
      </c>
      <c r="C318" s="15">
        <v>52989</v>
      </c>
      <c r="D318" s="16">
        <v>0.71944116329273755</v>
      </c>
      <c r="E318" s="18">
        <v>0.30098699730132666</v>
      </c>
      <c r="F318" s="17">
        <v>15949</v>
      </c>
    </row>
    <row r="319" spans="1:6" x14ac:dyDescent="0.3">
      <c r="A319" s="14" t="s">
        <v>85</v>
      </c>
      <c r="B319" s="9" t="s">
        <v>377</v>
      </c>
      <c r="C319" s="15">
        <v>4472</v>
      </c>
      <c r="D319" s="16">
        <v>0.90691543297505572</v>
      </c>
      <c r="E319" s="18">
        <v>0.30076028622540252</v>
      </c>
      <c r="F319" s="17">
        <v>1345</v>
      </c>
    </row>
    <row r="320" spans="1:6" x14ac:dyDescent="0.3">
      <c r="A320" s="14" t="s">
        <v>51</v>
      </c>
      <c r="B320" s="9" t="s">
        <v>378</v>
      </c>
      <c r="C320" s="15">
        <v>9355</v>
      </c>
      <c r="D320" s="16">
        <v>0.70243279771737499</v>
      </c>
      <c r="E320" s="18">
        <v>0.30048102618920364</v>
      </c>
      <c r="F320" s="17">
        <v>2811</v>
      </c>
    </row>
    <row r="321" spans="1:6" x14ac:dyDescent="0.3">
      <c r="A321" s="14" t="s">
        <v>25</v>
      </c>
      <c r="B321" s="9" t="s">
        <v>379</v>
      </c>
      <c r="C321" s="15">
        <v>5195</v>
      </c>
      <c r="D321" s="16">
        <v>0.82264449722882027</v>
      </c>
      <c r="E321" s="18">
        <v>0.30028873917228105</v>
      </c>
      <c r="F321" s="17">
        <v>1560</v>
      </c>
    </row>
    <row r="322" spans="1:6" x14ac:dyDescent="0.3">
      <c r="A322" s="14" t="s">
        <v>85</v>
      </c>
      <c r="B322" s="9" t="s">
        <v>380</v>
      </c>
      <c r="C322" s="15">
        <v>9381</v>
      </c>
      <c r="D322" s="16">
        <v>0.89710241943195945</v>
      </c>
      <c r="E322" s="18">
        <v>0.30028781579788932</v>
      </c>
      <c r="F322" s="17">
        <v>2817</v>
      </c>
    </row>
    <row r="323" spans="1:6" x14ac:dyDescent="0.3">
      <c r="A323" s="14" t="s">
        <v>21</v>
      </c>
      <c r="B323" s="9" t="s">
        <v>381</v>
      </c>
      <c r="C323" s="15">
        <v>8105</v>
      </c>
      <c r="D323" s="16">
        <v>0.79875825367103581</v>
      </c>
      <c r="E323" s="18">
        <v>0.3000616903146206</v>
      </c>
      <c r="F323" s="17">
        <v>2432</v>
      </c>
    </row>
    <row r="324" spans="1:6" x14ac:dyDescent="0.3">
      <c r="A324" s="14" t="s">
        <v>55</v>
      </c>
      <c r="B324" s="9" t="s">
        <v>382</v>
      </c>
      <c r="C324" s="15">
        <v>5027</v>
      </c>
      <c r="D324" s="16">
        <v>0.85609673024523159</v>
      </c>
      <c r="E324" s="18">
        <v>0.29998010741993236</v>
      </c>
      <c r="F324" s="17">
        <v>1508</v>
      </c>
    </row>
    <row r="325" spans="1:6" x14ac:dyDescent="0.3">
      <c r="A325" s="14" t="s">
        <v>27</v>
      </c>
      <c r="B325" s="9" t="s">
        <v>383</v>
      </c>
      <c r="C325" s="15">
        <v>1908</v>
      </c>
      <c r="D325" s="16">
        <v>0.76167664670658686</v>
      </c>
      <c r="E325" s="18">
        <v>0.29979035639412999</v>
      </c>
      <c r="F325" s="17">
        <v>572</v>
      </c>
    </row>
    <row r="326" spans="1:6" x14ac:dyDescent="0.3">
      <c r="A326" s="14" t="s">
        <v>114</v>
      </c>
      <c r="B326" s="9" t="s">
        <v>128</v>
      </c>
      <c r="C326" s="15">
        <v>10603</v>
      </c>
      <c r="D326" s="16">
        <v>0.88869331992288991</v>
      </c>
      <c r="E326" s="18">
        <v>0.29774592096576441</v>
      </c>
      <c r="F326" s="17">
        <v>3157</v>
      </c>
    </row>
    <row r="327" spans="1:6" x14ac:dyDescent="0.3">
      <c r="A327" s="14" t="s">
        <v>67</v>
      </c>
      <c r="B327" s="9" t="s">
        <v>384</v>
      </c>
      <c r="C327" s="15">
        <v>9193</v>
      </c>
      <c r="D327" s="16">
        <v>0.79821133975861769</v>
      </c>
      <c r="E327" s="18">
        <v>0.29663874687262048</v>
      </c>
      <c r="F327" s="17">
        <v>2727</v>
      </c>
    </row>
    <row r="328" spans="1:6" x14ac:dyDescent="0.3">
      <c r="A328" s="14" t="s">
        <v>51</v>
      </c>
      <c r="B328" s="9" t="s">
        <v>385</v>
      </c>
      <c r="C328" s="15">
        <v>6163</v>
      </c>
      <c r="D328" s="16">
        <v>0.85242047026279388</v>
      </c>
      <c r="E328" s="18">
        <v>0.29563524257666723</v>
      </c>
      <c r="F328" s="17">
        <v>1822</v>
      </c>
    </row>
    <row r="329" spans="1:6" x14ac:dyDescent="0.3">
      <c r="A329" s="14" t="s">
        <v>43</v>
      </c>
      <c r="B329" s="9" t="s">
        <v>386</v>
      </c>
      <c r="C329" s="15">
        <v>3623</v>
      </c>
      <c r="D329" s="16">
        <v>0.83556273062730624</v>
      </c>
      <c r="E329" s="18">
        <v>0.29561137179133312</v>
      </c>
      <c r="F329" s="17">
        <v>1071</v>
      </c>
    </row>
    <row r="330" spans="1:6" x14ac:dyDescent="0.3">
      <c r="A330" s="14" t="s">
        <v>85</v>
      </c>
      <c r="B330" s="9" t="s">
        <v>387</v>
      </c>
      <c r="C330" s="15">
        <v>7592</v>
      </c>
      <c r="D330" s="16">
        <v>0.91968503937007873</v>
      </c>
      <c r="E330" s="18">
        <v>0.29557428872497366</v>
      </c>
      <c r="F330" s="17">
        <v>2244</v>
      </c>
    </row>
    <row r="331" spans="1:6" x14ac:dyDescent="0.3">
      <c r="A331" s="14" t="s">
        <v>21</v>
      </c>
      <c r="B331" s="9" t="s">
        <v>388</v>
      </c>
      <c r="C331" s="15">
        <v>25793</v>
      </c>
      <c r="D331" s="16">
        <v>0.73839855715553515</v>
      </c>
      <c r="E331" s="18">
        <v>0.2949249796456403</v>
      </c>
      <c r="F331" s="17">
        <v>7607</v>
      </c>
    </row>
    <row r="332" spans="1:6" x14ac:dyDescent="0.3">
      <c r="A332" s="14" t="s">
        <v>21</v>
      </c>
      <c r="B332" s="9" t="s">
        <v>389</v>
      </c>
      <c r="C332" s="15">
        <v>6660</v>
      </c>
      <c r="D332" s="16">
        <v>0.82374768089053807</v>
      </c>
      <c r="E332" s="18">
        <v>0.29444444444444445</v>
      </c>
      <c r="F332" s="17">
        <v>1961</v>
      </c>
    </row>
    <row r="333" spans="1:6" x14ac:dyDescent="0.3">
      <c r="A333" s="14" t="s">
        <v>21</v>
      </c>
      <c r="B333" s="9" t="s">
        <v>390</v>
      </c>
      <c r="C333" s="15">
        <v>6581</v>
      </c>
      <c r="D333" s="16">
        <v>0.71657229965156799</v>
      </c>
      <c r="E333" s="18">
        <v>0.29372435800030389</v>
      </c>
      <c r="F333" s="17">
        <v>1933</v>
      </c>
    </row>
    <row r="334" spans="1:6" x14ac:dyDescent="0.3">
      <c r="A334" s="14" t="s">
        <v>21</v>
      </c>
      <c r="B334" s="9" t="s">
        <v>391</v>
      </c>
      <c r="C334" s="15">
        <v>2278</v>
      </c>
      <c r="D334" s="16">
        <v>0.73889069088550119</v>
      </c>
      <c r="E334" s="18">
        <v>0.29367866549604915</v>
      </c>
      <c r="F334" s="17">
        <v>669</v>
      </c>
    </row>
    <row r="335" spans="1:6" x14ac:dyDescent="0.3">
      <c r="A335" s="14" t="s">
        <v>73</v>
      </c>
      <c r="B335" s="9" t="s">
        <v>392</v>
      </c>
      <c r="C335" s="15">
        <v>11355</v>
      </c>
      <c r="D335" s="16">
        <v>0.70787357396671036</v>
      </c>
      <c r="E335" s="18">
        <v>0.29352708058124172</v>
      </c>
      <c r="F335" s="17">
        <v>3333</v>
      </c>
    </row>
    <row r="336" spans="1:6" x14ac:dyDescent="0.3">
      <c r="A336" s="14" t="s">
        <v>85</v>
      </c>
      <c r="B336" s="9" t="s">
        <v>393</v>
      </c>
      <c r="C336" s="15">
        <v>7066</v>
      </c>
      <c r="D336" s="16">
        <v>0.77699582142071699</v>
      </c>
      <c r="E336" s="18">
        <v>0.29351825643928675</v>
      </c>
      <c r="F336" s="17">
        <v>2074</v>
      </c>
    </row>
    <row r="337" spans="1:6" x14ac:dyDescent="0.3">
      <c r="A337" s="14" t="s">
        <v>85</v>
      </c>
      <c r="B337" s="9" t="s">
        <v>394</v>
      </c>
      <c r="C337" s="15">
        <v>5470</v>
      </c>
      <c r="D337" s="16">
        <v>0.98986608758595729</v>
      </c>
      <c r="E337" s="18">
        <v>0.29341864716636196</v>
      </c>
      <c r="F337" s="17">
        <v>1605</v>
      </c>
    </row>
    <row r="338" spans="1:6" x14ac:dyDescent="0.3">
      <c r="A338" s="14" t="s">
        <v>85</v>
      </c>
      <c r="B338" s="9" t="s">
        <v>395</v>
      </c>
      <c r="C338" s="15">
        <v>24885</v>
      </c>
      <c r="D338" s="16">
        <v>0.8216939078751857</v>
      </c>
      <c r="E338" s="18">
        <v>0.29326903757283507</v>
      </c>
      <c r="F338" s="17">
        <v>7298</v>
      </c>
    </row>
    <row r="339" spans="1:6" x14ac:dyDescent="0.3">
      <c r="A339" s="14" t="s">
        <v>170</v>
      </c>
      <c r="B339" s="9" t="s">
        <v>396</v>
      </c>
      <c r="C339" s="15">
        <v>36017</v>
      </c>
      <c r="D339" s="16">
        <v>0.73260378740109433</v>
      </c>
      <c r="E339" s="18">
        <v>0.2930560568620374</v>
      </c>
      <c r="F339" s="17">
        <v>10555</v>
      </c>
    </row>
    <row r="340" spans="1:6" x14ac:dyDescent="0.3">
      <c r="A340" s="14" t="s">
        <v>21</v>
      </c>
      <c r="B340" s="9" t="s">
        <v>397</v>
      </c>
      <c r="C340" s="15">
        <v>6313</v>
      </c>
      <c r="D340" s="16">
        <v>0.80440876656472982</v>
      </c>
      <c r="E340" s="18">
        <v>0.29177886900047523</v>
      </c>
      <c r="F340" s="17">
        <v>1842</v>
      </c>
    </row>
    <row r="341" spans="1:6" x14ac:dyDescent="0.3">
      <c r="A341" s="14" t="s">
        <v>21</v>
      </c>
      <c r="B341" s="9" t="s">
        <v>398</v>
      </c>
      <c r="C341" s="15">
        <v>8390</v>
      </c>
      <c r="D341" s="16">
        <v>0.93680214381420279</v>
      </c>
      <c r="E341" s="18">
        <v>0.29165673420738975</v>
      </c>
      <c r="F341" s="17">
        <v>2447</v>
      </c>
    </row>
    <row r="342" spans="1:6" x14ac:dyDescent="0.3">
      <c r="A342" s="14" t="s">
        <v>21</v>
      </c>
      <c r="B342" s="9" t="s">
        <v>399</v>
      </c>
      <c r="C342" s="15">
        <v>1867</v>
      </c>
      <c r="D342" s="16">
        <v>0.70346646571213267</v>
      </c>
      <c r="E342" s="18">
        <v>0.29084092126405997</v>
      </c>
      <c r="F342" s="17">
        <v>543</v>
      </c>
    </row>
    <row r="343" spans="1:6" x14ac:dyDescent="0.3">
      <c r="A343" s="14" t="s">
        <v>21</v>
      </c>
      <c r="B343" s="9" t="s">
        <v>400</v>
      </c>
      <c r="C343" s="15">
        <v>7349</v>
      </c>
      <c r="D343" s="16">
        <v>0.96888595912986153</v>
      </c>
      <c r="E343" s="18">
        <v>0.28956320587835077</v>
      </c>
      <c r="F343" s="17">
        <v>2128</v>
      </c>
    </row>
    <row r="344" spans="1:6" x14ac:dyDescent="0.3">
      <c r="A344" s="14" t="s">
        <v>21</v>
      </c>
      <c r="B344" s="9" t="s">
        <v>308</v>
      </c>
      <c r="C344" s="15">
        <v>3124</v>
      </c>
      <c r="D344" s="16">
        <v>0.79754914475363803</v>
      </c>
      <c r="E344" s="18">
        <v>0.28873239436619719</v>
      </c>
      <c r="F344" s="17">
        <v>902</v>
      </c>
    </row>
    <row r="345" spans="1:6" x14ac:dyDescent="0.3">
      <c r="A345" s="14" t="s">
        <v>51</v>
      </c>
      <c r="B345" s="9" t="s">
        <v>52</v>
      </c>
      <c r="C345" s="15">
        <v>309829</v>
      </c>
      <c r="D345" s="16">
        <v>0.78923852488874513</v>
      </c>
      <c r="E345" s="18">
        <v>0.28864954539439497</v>
      </c>
      <c r="F345" s="17">
        <v>89432</v>
      </c>
    </row>
    <row r="346" spans="1:6" x14ac:dyDescent="0.3">
      <c r="A346" s="14" t="s">
        <v>17</v>
      </c>
      <c r="B346" s="9" t="s">
        <v>401</v>
      </c>
      <c r="C346" s="15">
        <v>8157</v>
      </c>
      <c r="D346" s="16">
        <v>0.75942649660180617</v>
      </c>
      <c r="E346" s="18">
        <v>0.28674757876670343</v>
      </c>
      <c r="F346" s="17">
        <v>2339</v>
      </c>
    </row>
    <row r="347" spans="1:6" x14ac:dyDescent="0.3">
      <c r="A347" s="14" t="s">
        <v>27</v>
      </c>
      <c r="B347" s="9" t="s">
        <v>402</v>
      </c>
      <c r="C347" s="15">
        <v>2805</v>
      </c>
      <c r="D347" s="16">
        <v>0.93344425956738764</v>
      </c>
      <c r="E347" s="18">
        <v>0.28663101604278074</v>
      </c>
      <c r="F347" s="17">
        <v>804</v>
      </c>
    </row>
    <row r="348" spans="1:6" x14ac:dyDescent="0.3">
      <c r="A348" s="14" t="s">
        <v>85</v>
      </c>
      <c r="B348" s="9" t="s">
        <v>403</v>
      </c>
      <c r="C348" s="15">
        <v>6428</v>
      </c>
      <c r="D348" s="16">
        <v>0.94585050029429074</v>
      </c>
      <c r="E348" s="18">
        <v>0.28578095830740508</v>
      </c>
      <c r="F348" s="17">
        <v>1837</v>
      </c>
    </row>
    <row r="349" spans="1:6" x14ac:dyDescent="0.3">
      <c r="A349" s="14" t="s">
        <v>51</v>
      </c>
      <c r="B349" s="9" t="s">
        <v>106</v>
      </c>
      <c r="C349" s="15">
        <v>3428</v>
      </c>
      <c r="D349" s="16">
        <v>0.78895281933256611</v>
      </c>
      <c r="E349" s="18">
        <v>0.28529754959159859</v>
      </c>
      <c r="F349" s="17">
        <v>978</v>
      </c>
    </row>
    <row r="350" spans="1:6" x14ac:dyDescent="0.3">
      <c r="A350" s="14" t="s">
        <v>67</v>
      </c>
      <c r="B350" s="9" t="s">
        <v>404</v>
      </c>
      <c r="C350" s="15">
        <v>7657</v>
      </c>
      <c r="D350" s="16">
        <v>0.95011788063035119</v>
      </c>
      <c r="E350" s="18">
        <v>0.28509860258586917</v>
      </c>
      <c r="F350" s="17">
        <v>2183</v>
      </c>
    </row>
    <row r="351" spans="1:6" x14ac:dyDescent="0.3">
      <c r="A351" s="14" t="s">
        <v>85</v>
      </c>
      <c r="B351" s="9" t="s">
        <v>405</v>
      </c>
      <c r="C351" s="15">
        <v>5682</v>
      </c>
      <c r="D351" s="16">
        <v>0.81032515687393036</v>
      </c>
      <c r="E351" s="18">
        <v>0.28493488208377332</v>
      </c>
      <c r="F351" s="17">
        <v>1619</v>
      </c>
    </row>
    <row r="352" spans="1:6" x14ac:dyDescent="0.3">
      <c r="A352" s="14" t="s">
        <v>55</v>
      </c>
      <c r="B352" s="9" t="s">
        <v>56</v>
      </c>
      <c r="C352" s="15">
        <v>578966</v>
      </c>
      <c r="D352" s="16">
        <v>0.73483007167235059</v>
      </c>
      <c r="E352" s="18">
        <v>0.28427921501435316</v>
      </c>
      <c r="F352" s="17">
        <v>164588</v>
      </c>
    </row>
    <row r="353" spans="1:6" x14ac:dyDescent="0.3">
      <c r="A353" s="14" t="s">
        <v>59</v>
      </c>
      <c r="B353" s="9" t="s">
        <v>406</v>
      </c>
      <c r="C353" s="15">
        <v>8863</v>
      </c>
      <c r="D353" s="16">
        <v>0.70163077897403425</v>
      </c>
      <c r="E353" s="18">
        <v>0.28421527699424576</v>
      </c>
      <c r="F353" s="17">
        <v>2519</v>
      </c>
    </row>
    <row r="354" spans="1:6" x14ac:dyDescent="0.3">
      <c r="A354" s="14" t="s">
        <v>21</v>
      </c>
      <c r="B354" s="9" t="s">
        <v>407</v>
      </c>
      <c r="C354" s="15">
        <v>5564</v>
      </c>
      <c r="D354" s="16">
        <v>0.96866295264623958</v>
      </c>
      <c r="E354" s="18">
        <v>0.28414809489575843</v>
      </c>
      <c r="F354" s="17">
        <v>1581</v>
      </c>
    </row>
    <row r="355" spans="1:6" x14ac:dyDescent="0.3">
      <c r="A355" s="14" t="s">
        <v>73</v>
      </c>
      <c r="B355" s="9" t="s">
        <v>408</v>
      </c>
      <c r="C355" s="15">
        <v>5262</v>
      </c>
      <c r="D355" s="16">
        <v>0.84286400768861125</v>
      </c>
      <c r="E355" s="18">
        <v>0.28335233751425315</v>
      </c>
      <c r="F355" s="17">
        <v>1491</v>
      </c>
    </row>
    <row r="356" spans="1:6" x14ac:dyDescent="0.3">
      <c r="A356" s="14" t="s">
        <v>21</v>
      </c>
      <c r="B356" s="9" t="s">
        <v>409</v>
      </c>
      <c r="C356" s="15">
        <v>7599</v>
      </c>
      <c r="D356" s="16">
        <v>0.89158746920098553</v>
      </c>
      <c r="E356" s="18">
        <v>0.28306356099486774</v>
      </c>
      <c r="F356" s="17">
        <v>2151</v>
      </c>
    </row>
    <row r="357" spans="1:6" x14ac:dyDescent="0.3">
      <c r="A357" s="14" t="s">
        <v>55</v>
      </c>
      <c r="B357" s="9" t="s">
        <v>410</v>
      </c>
      <c r="C357" s="15">
        <v>11235</v>
      </c>
      <c r="D357" s="16">
        <v>1.1963582153125332</v>
      </c>
      <c r="E357" s="18">
        <v>0.28304405874499333</v>
      </c>
      <c r="F357" s="17">
        <v>3180</v>
      </c>
    </row>
    <row r="358" spans="1:6" x14ac:dyDescent="0.3">
      <c r="A358" s="14" t="s">
        <v>51</v>
      </c>
      <c r="B358" s="9" t="s">
        <v>411</v>
      </c>
      <c r="C358" s="15">
        <v>5765</v>
      </c>
      <c r="D358" s="16">
        <v>0.84555588149017302</v>
      </c>
      <c r="E358" s="18">
        <v>0.28291413703382479</v>
      </c>
      <c r="F358" s="17">
        <v>1631</v>
      </c>
    </row>
    <row r="359" spans="1:6" x14ac:dyDescent="0.3">
      <c r="A359" s="14" t="s">
        <v>51</v>
      </c>
      <c r="B359" s="9" t="s">
        <v>412</v>
      </c>
      <c r="C359" s="15">
        <v>6139</v>
      </c>
      <c r="D359" s="16">
        <v>0.82469102632993019</v>
      </c>
      <c r="E359" s="18">
        <v>0.2826193191073465</v>
      </c>
      <c r="F359" s="17">
        <v>1735</v>
      </c>
    </row>
    <row r="360" spans="1:6" x14ac:dyDescent="0.3">
      <c r="A360" s="14" t="s">
        <v>25</v>
      </c>
      <c r="B360" s="9" t="s">
        <v>413</v>
      </c>
      <c r="C360" s="15">
        <v>10693</v>
      </c>
      <c r="D360" s="16">
        <v>0.73673694364062281</v>
      </c>
      <c r="E360" s="18">
        <v>0.28242775647619939</v>
      </c>
      <c r="F360" s="17">
        <v>3020</v>
      </c>
    </row>
    <row r="361" spans="1:6" x14ac:dyDescent="0.3">
      <c r="A361" s="14" t="s">
        <v>25</v>
      </c>
      <c r="B361" s="9" t="s">
        <v>414</v>
      </c>
      <c r="C361" s="15">
        <v>3846</v>
      </c>
      <c r="D361" s="16">
        <v>0.70003640334910811</v>
      </c>
      <c r="E361" s="18">
        <v>0.28237129485179407</v>
      </c>
      <c r="F361" s="17">
        <v>1086</v>
      </c>
    </row>
    <row r="362" spans="1:6" x14ac:dyDescent="0.3">
      <c r="A362" s="14" t="s">
        <v>25</v>
      </c>
      <c r="B362" s="9" t="s">
        <v>415</v>
      </c>
      <c r="C362" s="15">
        <v>28282</v>
      </c>
      <c r="D362" s="16">
        <v>0.77843223604535949</v>
      </c>
      <c r="E362" s="18">
        <v>0.28215826320627962</v>
      </c>
      <c r="F362" s="17">
        <v>7980</v>
      </c>
    </row>
    <row r="363" spans="1:6" x14ac:dyDescent="0.3">
      <c r="A363" s="14" t="s">
        <v>51</v>
      </c>
      <c r="B363" s="9" t="s">
        <v>416</v>
      </c>
      <c r="C363" s="15">
        <v>17193</v>
      </c>
      <c r="D363" s="16">
        <v>0.71910159354218073</v>
      </c>
      <c r="E363" s="18">
        <v>0.2820915488861746</v>
      </c>
      <c r="F363" s="17">
        <v>4850</v>
      </c>
    </row>
    <row r="364" spans="1:6" x14ac:dyDescent="0.3">
      <c r="A364" s="14" t="s">
        <v>170</v>
      </c>
      <c r="B364" s="9" t="s">
        <v>417</v>
      </c>
      <c r="C364" s="15">
        <v>32578</v>
      </c>
      <c r="D364" s="16">
        <v>0.83341007930416988</v>
      </c>
      <c r="E364" s="18">
        <v>0.28138621155380933</v>
      </c>
      <c r="F364" s="17">
        <v>9167</v>
      </c>
    </row>
    <row r="365" spans="1:6" x14ac:dyDescent="0.3">
      <c r="A365" s="14" t="s">
        <v>85</v>
      </c>
      <c r="B365" s="9" t="s">
        <v>418</v>
      </c>
      <c r="C365" s="15">
        <v>8298</v>
      </c>
      <c r="D365" s="16">
        <v>0.96656959813628418</v>
      </c>
      <c r="E365" s="18">
        <v>0.28115208483972043</v>
      </c>
      <c r="F365" s="17">
        <v>2333</v>
      </c>
    </row>
    <row r="366" spans="1:6" x14ac:dyDescent="0.3">
      <c r="A366" s="14" t="s">
        <v>114</v>
      </c>
      <c r="B366" s="9" t="s">
        <v>419</v>
      </c>
      <c r="C366" s="15">
        <v>16540</v>
      </c>
      <c r="D366" s="16">
        <v>0.95623518529224716</v>
      </c>
      <c r="E366" s="18">
        <v>0.28071342200725513</v>
      </c>
      <c r="F366" s="17">
        <v>4643</v>
      </c>
    </row>
    <row r="367" spans="1:6" x14ac:dyDescent="0.3">
      <c r="A367" s="14" t="s">
        <v>85</v>
      </c>
      <c r="B367" s="9" t="s">
        <v>420</v>
      </c>
      <c r="C367" s="15">
        <v>9355</v>
      </c>
      <c r="D367" s="16">
        <v>0.78049390956115472</v>
      </c>
      <c r="E367" s="18">
        <v>0.27995724211651524</v>
      </c>
      <c r="F367" s="17">
        <v>2619</v>
      </c>
    </row>
    <row r="368" spans="1:6" x14ac:dyDescent="0.3">
      <c r="A368" s="14" t="s">
        <v>25</v>
      </c>
      <c r="B368" s="9" t="s">
        <v>421</v>
      </c>
      <c r="C368" s="15">
        <v>6395</v>
      </c>
      <c r="D368" s="16">
        <v>0.86337248548670176</v>
      </c>
      <c r="E368" s="18">
        <v>0.27990617670054729</v>
      </c>
      <c r="F368" s="17">
        <v>1790</v>
      </c>
    </row>
    <row r="369" spans="1:6" x14ac:dyDescent="0.3">
      <c r="A369" s="14" t="s">
        <v>31</v>
      </c>
      <c r="B369" s="9" t="s">
        <v>422</v>
      </c>
      <c r="C369" s="15">
        <v>9477</v>
      </c>
      <c r="D369" s="16">
        <v>0.77515131686569605</v>
      </c>
      <c r="E369" s="18">
        <v>0.27962435369842775</v>
      </c>
      <c r="F369" s="17">
        <v>2650</v>
      </c>
    </row>
    <row r="370" spans="1:6" x14ac:dyDescent="0.3">
      <c r="A370" s="14" t="s">
        <v>85</v>
      </c>
      <c r="B370" s="9" t="s">
        <v>423</v>
      </c>
      <c r="C370" s="15">
        <v>7242</v>
      </c>
      <c r="D370" s="16">
        <v>0.98557430593358741</v>
      </c>
      <c r="E370" s="18">
        <v>0.27920463960231978</v>
      </c>
      <c r="F370" s="17">
        <v>2022</v>
      </c>
    </row>
    <row r="371" spans="1:6" x14ac:dyDescent="0.3">
      <c r="A371" s="14" t="s">
        <v>21</v>
      </c>
      <c r="B371" s="9" t="s">
        <v>424</v>
      </c>
      <c r="C371" s="15">
        <v>2996</v>
      </c>
      <c r="D371" s="16">
        <v>0.91704928068564429</v>
      </c>
      <c r="E371" s="18">
        <v>0.2787049399198932</v>
      </c>
      <c r="F371" s="17">
        <v>835</v>
      </c>
    </row>
    <row r="372" spans="1:6" x14ac:dyDescent="0.3">
      <c r="A372" s="14" t="s">
        <v>21</v>
      </c>
      <c r="B372" s="9" t="s">
        <v>425</v>
      </c>
      <c r="C372" s="15">
        <v>43563</v>
      </c>
      <c r="D372" s="16">
        <v>0.74650421550483237</v>
      </c>
      <c r="E372" s="18">
        <v>0.27853912724100727</v>
      </c>
      <c r="F372" s="17">
        <v>12134</v>
      </c>
    </row>
    <row r="373" spans="1:6" x14ac:dyDescent="0.3">
      <c r="A373" s="14" t="s">
        <v>21</v>
      </c>
      <c r="B373" s="9" t="s">
        <v>426</v>
      </c>
      <c r="C373" s="15">
        <v>2600</v>
      </c>
      <c r="D373" s="16">
        <v>0.89316386121607694</v>
      </c>
      <c r="E373" s="18">
        <v>0.27846153846153848</v>
      </c>
      <c r="F373" s="17">
        <v>724</v>
      </c>
    </row>
    <row r="374" spans="1:6" x14ac:dyDescent="0.3">
      <c r="A374" s="14" t="s">
        <v>85</v>
      </c>
      <c r="B374" s="9" t="s">
        <v>427</v>
      </c>
      <c r="C374" s="15">
        <v>7668</v>
      </c>
      <c r="D374" s="16">
        <v>0.86370804235188103</v>
      </c>
      <c r="E374" s="18">
        <v>0.27829942618675013</v>
      </c>
      <c r="F374" s="17">
        <v>2134</v>
      </c>
    </row>
    <row r="375" spans="1:6" x14ac:dyDescent="0.3">
      <c r="A375" s="14" t="s">
        <v>73</v>
      </c>
      <c r="B375" s="9" t="s">
        <v>428</v>
      </c>
      <c r="C375" s="15">
        <v>1305</v>
      </c>
      <c r="D375" s="16">
        <v>0.78331332533013209</v>
      </c>
      <c r="E375" s="18">
        <v>0.27816091954022987</v>
      </c>
      <c r="F375" s="17">
        <v>363</v>
      </c>
    </row>
    <row r="376" spans="1:6" x14ac:dyDescent="0.3">
      <c r="A376" s="14" t="s">
        <v>57</v>
      </c>
      <c r="B376" s="9" t="s">
        <v>58</v>
      </c>
      <c r="C376" s="15">
        <v>802906</v>
      </c>
      <c r="D376" s="16">
        <v>0.76912156608801774</v>
      </c>
      <c r="E376" s="18">
        <v>0.27782953421695689</v>
      </c>
      <c r="F376" s="17">
        <v>223071</v>
      </c>
    </row>
    <row r="377" spans="1:6" x14ac:dyDescent="0.3">
      <c r="A377" s="14" t="s">
        <v>85</v>
      </c>
      <c r="B377" s="9" t="s">
        <v>429</v>
      </c>
      <c r="C377" s="15">
        <v>9301</v>
      </c>
      <c r="D377" s="16">
        <v>0.80632856523623753</v>
      </c>
      <c r="E377" s="18">
        <v>0.27760455864960759</v>
      </c>
      <c r="F377" s="17">
        <v>2582</v>
      </c>
    </row>
    <row r="378" spans="1:6" x14ac:dyDescent="0.3">
      <c r="A378" s="14" t="s">
        <v>85</v>
      </c>
      <c r="B378" s="9" t="s">
        <v>430</v>
      </c>
      <c r="C378" s="15">
        <v>6537</v>
      </c>
      <c r="D378" s="16">
        <v>1.0412551768079006</v>
      </c>
      <c r="E378" s="18">
        <v>0.27749732293100809</v>
      </c>
      <c r="F378" s="17">
        <v>1814</v>
      </c>
    </row>
    <row r="379" spans="1:6" x14ac:dyDescent="0.3">
      <c r="A379" s="14" t="s">
        <v>31</v>
      </c>
      <c r="B379" s="9" t="s">
        <v>419</v>
      </c>
      <c r="C379" s="15">
        <v>16942</v>
      </c>
      <c r="D379" s="16">
        <v>0.72887626914472547</v>
      </c>
      <c r="E379" s="18">
        <v>0.27735804509503009</v>
      </c>
      <c r="F379" s="17">
        <v>4699</v>
      </c>
    </row>
    <row r="380" spans="1:6" x14ac:dyDescent="0.3">
      <c r="A380" s="14" t="s">
        <v>59</v>
      </c>
      <c r="B380" s="9" t="s">
        <v>431</v>
      </c>
      <c r="C380" s="15">
        <v>9077</v>
      </c>
      <c r="D380" s="16">
        <v>0.79615823173405842</v>
      </c>
      <c r="E380" s="18">
        <v>0.27729426021813375</v>
      </c>
      <c r="F380" s="17">
        <v>2517</v>
      </c>
    </row>
    <row r="381" spans="1:6" x14ac:dyDescent="0.3">
      <c r="A381" s="14" t="s">
        <v>21</v>
      </c>
      <c r="B381" s="9" t="s">
        <v>432</v>
      </c>
      <c r="C381" s="15">
        <v>2772</v>
      </c>
      <c r="D381" s="16">
        <v>0.99070764832022873</v>
      </c>
      <c r="E381" s="18">
        <v>0.27633477633477632</v>
      </c>
      <c r="F381" s="17">
        <v>766</v>
      </c>
    </row>
    <row r="382" spans="1:6" x14ac:dyDescent="0.3">
      <c r="A382" s="14" t="s">
        <v>51</v>
      </c>
      <c r="B382" s="9" t="s">
        <v>433</v>
      </c>
      <c r="C382" s="15">
        <v>6181</v>
      </c>
      <c r="D382" s="16">
        <v>0.83992390270417172</v>
      </c>
      <c r="E382" s="18">
        <v>0.27616890470797606</v>
      </c>
      <c r="F382" s="17">
        <v>1707</v>
      </c>
    </row>
    <row r="383" spans="1:6" x14ac:dyDescent="0.3">
      <c r="A383" s="14" t="s">
        <v>85</v>
      </c>
      <c r="B383" s="9" t="s">
        <v>434</v>
      </c>
      <c r="C383" s="15">
        <v>7505</v>
      </c>
      <c r="D383" s="16">
        <v>0.84553853086976116</v>
      </c>
      <c r="E383" s="18">
        <v>0.27608261159227182</v>
      </c>
      <c r="F383" s="17">
        <v>2072</v>
      </c>
    </row>
    <row r="384" spans="1:6" x14ac:dyDescent="0.3">
      <c r="A384" s="14" t="s">
        <v>41</v>
      </c>
      <c r="B384" s="9" t="s">
        <v>345</v>
      </c>
      <c r="C384" s="15">
        <v>2985</v>
      </c>
      <c r="D384" s="16">
        <v>0.82870627429206001</v>
      </c>
      <c r="E384" s="18">
        <v>0.27403685092127306</v>
      </c>
      <c r="F384" s="17">
        <v>818</v>
      </c>
    </row>
    <row r="385" spans="1:6" x14ac:dyDescent="0.3">
      <c r="A385" s="14" t="s">
        <v>170</v>
      </c>
      <c r="B385" s="9" t="s">
        <v>435</v>
      </c>
      <c r="C385" s="15">
        <v>13156</v>
      </c>
      <c r="D385" s="16">
        <v>0.86746670183304764</v>
      </c>
      <c r="E385" s="18">
        <v>0.27401945880206752</v>
      </c>
      <c r="F385" s="17">
        <v>3605</v>
      </c>
    </row>
    <row r="386" spans="1:6" x14ac:dyDescent="0.3">
      <c r="A386" s="14" t="s">
        <v>114</v>
      </c>
      <c r="B386" s="9" t="s">
        <v>436</v>
      </c>
      <c r="C386" s="15">
        <v>13518</v>
      </c>
      <c r="D386" s="16">
        <v>0.73611413635373557</v>
      </c>
      <c r="E386" s="18">
        <v>0.27400503032993045</v>
      </c>
      <c r="F386" s="17">
        <v>3704</v>
      </c>
    </row>
    <row r="387" spans="1:6" x14ac:dyDescent="0.3">
      <c r="A387" s="14" t="s">
        <v>21</v>
      </c>
      <c r="B387" s="9" t="s">
        <v>437</v>
      </c>
      <c r="C387" s="15">
        <v>2913</v>
      </c>
      <c r="D387" s="16">
        <v>0.89520590043023973</v>
      </c>
      <c r="E387" s="18">
        <v>0.27394438722966014</v>
      </c>
      <c r="F387" s="17">
        <v>798</v>
      </c>
    </row>
    <row r="388" spans="1:6" x14ac:dyDescent="0.3">
      <c r="A388" s="14" t="s">
        <v>67</v>
      </c>
      <c r="B388" s="9" t="s">
        <v>438</v>
      </c>
      <c r="C388" s="15">
        <v>34799</v>
      </c>
      <c r="D388" s="16">
        <v>0.76383950129505251</v>
      </c>
      <c r="E388" s="18">
        <v>0.27388718066611112</v>
      </c>
      <c r="F388" s="17">
        <v>9531</v>
      </c>
    </row>
    <row r="389" spans="1:6" x14ac:dyDescent="0.3">
      <c r="A389" s="14" t="s">
        <v>21</v>
      </c>
      <c r="B389" s="9" t="s">
        <v>439</v>
      </c>
      <c r="C389" s="15">
        <v>11535</v>
      </c>
      <c r="D389" s="16">
        <v>0.82705958270595825</v>
      </c>
      <c r="E389" s="18">
        <v>0.27334200260078023</v>
      </c>
      <c r="F389" s="17">
        <v>3153</v>
      </c>
    </row>
    <row r="390" spans="1:6" x14ac:dyDescent="0.3">
      <c r="A390" s="14" t="s">
        <v>21</v>
      </c>
      <c r="B390" s="9" t="s">
        <v>440</v>
      </c>
      <c r="C390" s="15">
        <v>5725</v>
      </c>
      <c r="D390" s="16">
        <v>0.7746955345060893</v>
      </c>
      <c r="E390" s="18">
        <v>0.27283842794759827</v>
      </c>
      <c r="F390" s="17">
        <v>1562</v>
      </c>
    </row>
    <row r="391" spans="1:6" x14ac:dyDescent="0.3">
      <c r="A391" s="14" t="s">
        <v>27</v>
      </c>
      <c r="B391" s="9" t="s">
        <v>441</v>
      </c>
      <c r="C391" s="15">
        <v>44813</v>
      </c>
      <c r="D391" s="16">
        <v>0.7426502270392098</v>
      </c>
      <c r="E391" s="18">
        <v>0.27266641376386319</v>
      </c>
      <c r="F391" s="17">
        <v>12219</v>
      </c>
    </row>
    <row r="392" spans="1:6" x14ac:dyDescent="0.3">
      <c r="A392" s="14" t="s">
        <v>27</v>
      </c>
      <c r="B392" s="9" t="s">
        <v>442</v>
      </c>
      <c r="C392" s="15">
        <v>26313</v>
      </c>
      <c r="D392" s="16">
        <v>0.77375246272826181</v>
      </c>
      <c r="E392" s="18">
        <v>0.27245087979325811</v>
      </c>
      <c r="F392" s="17">
        <v>7169</v>
      </c>
    </row>
    <row r="393" spans="1:6" x14ac:dyDescent="0.3">
      <c r="A393" s="14" t="s">
        <v>25</v>
      </c>
      <c r="B393" s="9" t="s">
        <v>443</v>
      </c>
      <c r="C393" s="15">
        <v>6606</v>
      </c>
      <c r="D393" s="16">
        <v>0.78279416992534656</v>
      </c>
      <c r="E393" s="18">
        <v>0.27232818649712381</v>
      </c>
      <c r="F393" s="17">
        <v>1799</v>
      </c>
    </row>
    <row r="394" spans="1:6" x14ac:dyDescent="0.3">
      <c r="A394" s="14" t="s">
        <v>21</v>
      </c>
      <c r="B394" s="9" t="s">
        <v>444</v>
      </c>
      <c r="C394" s="15">
        <v>5854</v>
      </c>
      <c r="D394" s="16">
        <v>0.76975673898750818</v>
      </c>
      <c r="E394" s="18">
        <v>0.27160915613255893</v>
      </c>
      <c r="F394" s="17">
        <v>1590</v>
      </c>
    </row>
    <row r="395" spans="1:6" x14ac:dyDescent="0.3">
      <c r="A395" s="14" t="s">
        <v>21</v>
      </c>
      <c r="B395" s="9" t="s">
        <v>445</v>
      </c>
      <c r="C395" s="15">
        <v>16400</v>
      </c>
      <c r="D395" s="16">
        <v>0.86520706937483516</v>
      </c>
      <c r="E395" s="18">
        <v>0.27140243902439026</v>
      </c>
      <c r="F395" s="17">
        <v>4451</v>
      </c>
    </row>
    <row r="396" spans="1:6" x14ac:dyDescent="0.3">
      <c r="A396" s="14" t="s">
        <v>75</v>
      </c>
      <c r="B396" s="9" t="s">
        <v>446</v>
      </c>
      <c r="C396" s="15">
        <v>3611</v>
      </c>
      <c r="D396" s="16">
        <v>0.8512494106553512</v>
      </c>
      <c r="E396" s="18">
        <v>0.27083910274162282</v>
      </c>
      <c r="F396" s="17">
        <v>978</v>
      </c>
    </row>
    <row r="397" spans="1:6" x14ac:dyDescent="0.3">
      <c r="A397" s="14" t="s">
        <v>25</v>
      </c>
      <c r="B397" s="9" t="s">
        <v>447</v>
      </c>
      <c r="C397" s="15">
        <v>4505</v>
      </c>
      <c r="D397" s="16">
        <v>0.79187906486201443</v>
      </c>
      <c r="E397" s="18">
        <v>0.26970033296337403</v>
      </c>
      <c r="F397" s="17">
        <v>1215</v>
      </c>
    </row>
    <row r="398" spans="1:6" x14ac:dyDescent="0.3">
      <c r="A398" s="14" t="s">
        <v>31</v>
      </c>
      <c r="B398" s="9" t="s">
        <v>448</v>
      </c>
      <c r="C398" s="15">
        <v>15554</v>
      </c>
      <c r="D398" s="16">
        <v>0.70357805220066039</v>
      </c>
      <c r="E398" s="18">
        <v>0.26829111482576828</v>
      </c>
      <c r="F398" s="17">
        <v>4173</v>
      </c>
    </row>
    <row r="399" spans="1:6" x14ac:dyDescent="0.3">
      <c r="A399" s="14" t="s">
        <v>170</v>
      </c>
      <c r="B399" s="9" t="s">
        <v>449</v>
      </c>
      <c r="C399" s="15">
        <v>20547</v>
      </c>
      <c r="D399" s="16">
        <v>0.82484945804897636</v>
      </c>
      <c r="E399" s="18">
        <v>0.26763031099430573</v>
      </c>
      <c r="F399" s="17">
        <v>5499</v>
      </c>
    </row>
    <row r="400" spans="1:6" x14ac:dyDescent="0.3">
      <c r="A400" s="14" t="s">
        <v>170</v>
      </c>
      <c r="B400" s="9" t="s">
        <v>450</v>
      </c>
      <c r="C400" s="15">
        <v>6691</v>
      </c>
      <c r="D400" s="16">
        <v>0.73406472846955573</v>
      </c>
      <c r="E400" s="18">
        <v>0.26737408459124196</v>
      </c>
      <c r="F400" s="17">
        <v>1789</v>
      </c>
    </row>
    <row r="401" spans="1:6" x14ac:dyDescent="0.3">
      <c r="A401" s="14" t="s">
        <v>59</v>
      </c>
      <c r="B401" s="9" t="s">
        <v>451</v>
      </c>
      <c r="C401" s="15">
        <v>8669</v>
      </c>
      <c r="D401" s="16">
        <v>0.80432362219335685</v>
      </c>
      <c r="E401" s="18">
        <v>0.26669742761564197</v>
      </c>
      <c r="F401" s="17">
        <v>2312</v>
      </c>
    </row>
    <row r="402" spans="1:6" x14ac:dyDescent="0.3">
      <c r="A402" s="14" t="s">
        <v>21</v>
      </c>
      <c r="B402" s="9" t="s">
        <v>452</v>
      </c>
      <c r="C402" s="15">
        <v>5172</v>
      </c>
      <c r="D402" s="16">
        <v>0.90451206715634835</v>
      </c>
      <c r="E402" s="18">
        <v>0.2666279969064192</v>
      </c>
      <c r="F402" s="17">
        <v>1379</v>
      </c>
    </row>
    <row r="403" spans="1:6" x14ac:dyDescent="0.3">
      <c r="A403" s="14" t="s">
        <v>21</v>
      </c>
      <c r="B403" s="9" t="s">
        <v>453</v>
      </c>
      <c r="C403" s="15">
        <v>6602</v>
      </c>
      <c r="D403" s="16">
        <v>0.97403363824136913</v>
      </c>
      <c r="E403" s="18">
        <v>0.26658588306573766</v>
      </c>
      <c r="F403" s="17">
        <v>1760</v>
      </c>
    </row>
    <row r="404" spans="1:6" x14ac:dyDescent="0.3">
      <c r="A404" s="14" t="s">
        <v>51</v>
      </c>
      <c r="B404" s="9" t="s">
        <v>454</v>
      </c>
      <c r="C404" s="15">
        <v>8337</v>
      </c>
      <c r="D404" s="16">
        <v>0.76102236421725244</v>
      </c>
      <c r="E404" s="18">
        <v>0.26484346887369559</v>
      </c>
      <c r="F404" s="17">
        <v>2208</v>
      </c>
    </row>
    <row r="405" spans="1:6" x14ac:dyDescent="0.3">
      <c r="A405" s="14" t="s">
        <v>114</v>
      </c>
      <c r="B405" s="9" t="s">
        <v>214</v>
      </c>
      <c r="C405" s="15">
        <v>4496</v>
      </c>
      <c r="D405" s="16">
        <v>0.86378482228626319</v>
      </c>
      <c r="E405" s="18">
        <v>0.26467971530249113</v>
      </c>
      <c r="F405" s="17">
        <v>1190</v>
      </c>
    </row>
    <row r="406" spans="1:6" x14ac:dyDescent="0.3">
      <c r="A406" s="14" t="s">
        <v>51</v>
      </c>
      <c r="B406" s="9" t="s">
        <v>455</v>
      </c>
      <c r="C406" s="15">
        <v>5451</v>
      </c>
      <c r="D406" s="16">
        <v>0.71441677588466579</v>
      </c>
      <c r="E406" s="18">
        <v>0.26417171161254815</v>
      </c>
      <c r="F406" s="17">
        <v>1440</v>
      </c>
    </row>
    <row r="407" spans="1:6" x14ac:dyDescent="0.3">
      <c r="A407" s="14" t="s">
        <v>43</v>
      </c>
      <c r="B407" s="9" t="s">
        <v>456</v>
      </c>
      <c r="C407" s="15">
        <v>4884</v>
      </c>
      <c r="D407" s="16">
        <v>0.7205665388020065</v>
      </c>
      <c r="E407" s="18">
        <v>0.26371826371826373</v>
      </c>
      <c r="F407" s="17">
        <v>1288</v>
      </c>
    </row>
    <row r="408" spans="1:6" x14ac:dyDescent="0.3">
      <c r="A408" s="14" t="s">
        <v>65</v>
      </c>
      <c r="B408" s="9" t="s">
        <v>66</v>
      </c>
      <c r="C408" s="15">
        <v>225137</v>
      </c>
      <c r="D408" s="16">
        <v>0.75533613811891487</v>
      </c>
      <c r="E408" s="18">
        <v>0.26300430404598091</v>
      </c>
      <c r="F408" s="17">
        <v>59212</v>
      </c>
    </row>
    <row r="409" spans="1:6" x14ac:dyDescent="0.3">
      <c r="A409" s="14" t="s">
        <v>27</v>
      </c>
      <c r="B409" s="9" t="s">
        <v>457</v>
      </c>
      <c r="C409" s="15">
        <v>5911</v>
      </c>
      <c r="D409" s="16">
        <v>0.73246592317224291</v>
      </c>
      <c r="E409" s="18">
        <v>0.26222297411605483</v>
      </c>
      <c r="F409" s="17">
        <v>1550</v>
      </c>
    </row>
    <row r="410" spans="1:6" x14ac:dyDescent="0.3">
      <c r="A410" s="14" t="s">
        <v>43</v>
      </c>
      <c r="B410" s="9" t="s">
        <v>458</v>
      </c>
      <c r="C410" s="15">
        <v>5942</v>
      </c>
      <c r="D410" s="16">
        <v>0.72818627450980389</v>
      </c>
      <c r="E410" s="18">
        <v>0.2622012790306294</v>
      </c>
      <c r="F410" s="17">
        <v>1558</v>
      </c>
    </row>
    <row r="411" spans="1:6" x14ac:dyDescent="0.3">
      <c r="A411" s="14" t="s">
        <v>69</v>
      </c>
      <c r="B411" s="9" t="s">
        <v>459</v>
      </c>
      <c r="C411" s="15">
        <v>3121</v>
      </c>
      <c r="D411" s="16">
        <v>0.7340075258701787</v>
      </c>
      <c r="E411" s="18">
        <v>0.26209548221723805</v>
      </c>
      <c r="F411" s="17">
        <v>818</v>
      </c>
    </row>
    <row r="412" spans="1:6" x14ac:dyDescent="0.3">
      <c r="A412" s="14" t="s">
        <v>27</v>
      </c>
      <c r="B412" s="9" t="s">
        <v>460</v>
      </c>
      <c r="C412" s="15">
        <v>3586</v>
      </c>
      <c r="D412" s="16">
        <v>0.82702952029520294</v>
      </c>
      <c r="E412" s="18">
        <v>0.2618516452872281</v>
      </c>
      <c r="F412" s="17">
        <v>939</v>
      </c>
    </row>
    <row r="413" spans="1:6" x14ac:dyDescent="0.3">
      <c r="A413" s="14" t="s">
        <v>21</v>
      </c>
      <c r="B413" s="9" t="s">
        <v>461</v>
      </c>
      <c r="C413" s="15">
        <v>2720</v>
      </c>
      <c r="D413" s="16">
        <v>0.77316657191586124</v>
      </c>
      <c r="E413" s="18">
        <v>0.26176470588235295</v>
      </c>
      <c r="F413" s="17">
        <v>712</v>
      </c>
    </row>
    <row r="414" spans="1:6" x14ac:dyDescent="0.3">
      <c r="A414" s="14" t="s">
        <v>67</v>
      </c>
      <c r="B414" s="9" t="s">
        <v>68</v>
      </c>
      <c r="C414" s="15">
        <v>156500</v>
      </c>
      <c r="D414" s="16">
        <v>0.75810787899338772</v>
      </c>
      <c r="E414" s="18">
        <v>0.26118849840255592</v>
      </c>
      <c r="F414" s="17">
        <v>40876</v>
      </c>
    </row>
    <row r="415" spans="1:6" x14ac:dyDescent="0.3">
      <c r="A415" s="14" t="s">
        <v>21</v>
      </c>
      <c r="B415" s="9" t="s">
        <v>462</v>
      </c>
      <c r="C415" s="15">
        <v>12945</v>
      </c>
      <c r="D415" s="16">
        <v>0.79858112276372606</v>
      </c>
      <c r="E415" s="18">
        <v>0.26095017381228275</v>
      </c>
      <c r="F415" s="17">
        <v>3378</v>
      </c>
    </row>
    <row r="416" spans="1:6" x14ac:dyDescent="0.3">
      <c r="A416" s="14" t="s">
        <v>27</v>
      </c>
      <c r="B416" s="9" t="s">
        <v>463</v>
      </c>
      <c r="C416" s="15">
        <v>3629</v>
      </c>
      <c r="D416" s="16">
        <v>0.71282655666863093</v>
      </c>
      <c r="E416" s="18">
        <v>0.26067787269220172</v>
      </c>
      <c r="F416" s="17">
        <v>946</v>
      </c>
    </row>
    <row r="417" spans="1:6" x14ac:dyDescent="0.3">
      <c r="A417" s="14" t="s">
        <v>21</v>
      </c>
      <c r="B417" s="9" t="s">
        <v>464</v>
      </c>
      <c r="C417" s="15">
        <v>9541</v>
      </c>
      <c r="D417" s="16">
        <v>0.71100678142931661</v>
      </c>
      <c r="E417" s="18">
        <v>0.26066450057645951</v>
      </c>
      <c r="F417" s="17">
        <v>2487</v>
      </c>
    </row>
    <row r="418" spans="1:6" x14ac:dyDescent="0.3">
      <c r="A418" s="14" t="s">
        <v>27</v>
      </c>
      <c r="B418" s="9" t="s">
        <v>465</v>
      </c>
      <c r="C418" s="15">
        <v>1532</v>
      </c>
      <c r="D418" s="16">
        <v>0.72026328161730135</v>
      </c>
      <c r="E418" s="18">
        <v>0.26044386422976501</v>
      </c>
      <c r="F418" s="17">
        <v>399</v>
      </c>
    </row>
    <row r="419" spans="1:6" x14ac:dyDescent="0.3">
      <c r="A419" s="14" t="s">
        <v>114</v>
      </c>
      <c r="B419" s="9" t="s">
        <v>466</v>
      </c>
      <c r="C419" s="15">
        <v>11912</v>
      </c>
      <c r="D419" s="16">
        <v>0.75401949613875174</v>
      </c>
      <c r="E419" s="18">
        <v>0.26007387508394897</v>
      </c>
      <c r="F419" s="17">
        <v>3098</v>
      </c>
    </row>
    <row r="420" spans="1:6" x14ac:dyDescent="0.3">
      <c r="A420" s="14" t="s">
        <v>43</v>
      </c>
      <c r="B420" s="9" t="s">
        <v>467</v>
      </c>
      <c r="C420" s="15">
        <v>4636</v>
      </c>
      <c r="D420" s="16">
        <v>0.69956239625773353</v>
      </c>
      <c r="E420" s="18">
        <v>0.25927523727351165</v>
      </c>
      <c r="F420" s="17">
        <v>1202</v>
      </c>
    </row>
    <row r="421" spans="1:6" x14ac:dyDescent="0.3">
      <c r="A421" s="14" t="s">
        <v>85</v>
      </c>
      <c r="B421" s="9" t="s">
        <v>468</v>
      </c>
      <c r="C421" s="15">
        <v>13142</v>
      </c>
      <c r="D421" s="16">
        <v>0.76092872445139248</v>
      </c>
      <c r="E421" s="18">
        <v>0.2573428701871861</v>
      </c>
      <c r="F421" s="17">
        <v>3382</v>
      </c>
    </row>
    <row r="422" spans="1:6" x14ac:dyDescent="0.3">
      <c r="A422" s="14" t="s">
        <v>31</v>
      </c>
      <c r="B422" s="9" t="s">
        <v>469</v>
      </c>
      <c r="C422" s="15">
        <v>5757</v>
      </c>
      <c r="D422" s="16">
        <v>0.79079670329670326</v>
      </c>
      <c r="E422" s="18">
        <v>0.25707833941288866</v>
      </c>
      <c r="F422" s="17">
        <v>1480</v>
      </c>
    </row>
    <row r="423" spans="1:6" x14ac:dyDescent="0.3">
      <c r="A423" s="14" t="s">
        <v>37</v>
      </c>
      <c r="B423" s="9" t="s">
        <v>470</v>
      </c>
      <c r="C423" s="15">
        <v>30224</v>
      </c>
      <c r="D423" s="16">
        <v>1.0718870801858353</v>
      </c>
      <c r="E423" s="18">
        <v>0.25671651667548967</v>
      </c>
      <c r="F423" s="17">
        <v>7759</v>
      </c>
    </row>
    <row r="424" spans="1:6" x14ac:dyDescent="0.3">
      <c r="A424" s="14" t="s">
        <v>85</v>
      </c>
      <c r="B424" s="9" t="s">
        <v>471</v>
      </c>
      <c r="C424" s="15">
        <v>14502</v>
      </c>
      <c r="D424" s="16">
        <v>0.77679575767314801</v>
      </c>
      <c r="E424" s="18">
        <v>0.25589573851882497</v>
      </c>
      <c r="F424" s="17">
        <v>3711</v>
      </c>
    </row>
    <row r="425" spans="1:6" x14ac:dyDescent="0.3">
      <c r="A425" s="14" t="s">
        <v>27</v>
      </c>
      <c r="B425" s="9" t="s">
        <v>119</v>
      </c>
      <c r="C425" s="15">
        <v>4836</v>
      </c>
      <c r="D425" s="16">
        <v>0.83078508847277099</v>
      </c>
      <c r="E425" s="18">
        <v>0.2553763440860215</v>
      </c>
      <c r="F425" s="17">
        <v>1235</v>
      </c>
    </row>
    <row r="426" spans="1:6" x14ac:dyDescent="0.3">
      <c r="A426" s="14" t="s">
        <v>85</v>
      </c>
      <c r="B426" s="9" t="s">
        <v>472</v>
      </c>
      <c r="C426" s="15">
        <v>8088</v>
      </c>
      <c r="D426" s="16">
        <v>0.89886641475883533</v>
      </c>
      <c r="E426" s="18">
        <v>0.25519287833827892</v>
      </c>
      <c r="F426" s="17">
        <v>2064</v>
      </c>
    </row>
    <row r="427" spans="1:6" x14ac:dyDescent="0.3">
      <c r="A427" s="14" t="s">
        <v>37</v>
      </c>
      <c r="B427" s="9" t="s">
        <v>473</v>
      </c>
      <c r="C427" s="15">
        <v>20766</v>
      </c>
      <c r="D427" s="16">
        <v>0.83400939796778983</v>
      </c>
      <c r="E427" s="18">
        <v>0.25469517480496967</v>
      </c>
      <c r="F427" s="17">
        <v>5289</v>
      </c>
    </row>
    <row r="428" spans="1:6" x14ac:dyDescent="0.3">
      <c r="A428" s="14" t="s">
        <v>21</v>
      </c>
      <c r="B428" s="9" t="s">
        <v>474</v>
      </c>
      <c r="C428" s="15">
        <v>6554</v>
      </c>
      <c r="D428" s="16">
        <v>0.81305049001364593</v>
      </c>
      <c r="E428" s="18">
        <v>0.25465364662801343</v>
      </c>
      <c r="F428" s="17">
        <v>1669</v>
      </c>
    </row>
    <row r="429" spans="1:6" x14ac:dyDescent="0.3">
      <c r="A429" s="14" t="s">
        <v>27</v>
      </c>
      <c r="B429" s="9" t="s">
        <v>20</v>
      </c>
      <c r="C429" s="15">
        <v>6221</v>
      </c>
      <c r="D429" s="16">
        <v>0.71579795190426876</v>
      </c>
      <c r="E429" s="18">
        <v>0.25446069763703583</v>
      </c>
      <c r="F429" s="17">
        <v>1583</v>
      </c>
    </row>
    <row r="430" spans="1:6" x14ac:dyDescent="0.3">
      <c r="A430" s="14" t="s">
        <v>51</v>
      </c>
      <c r="B430" s="9" t="s">
        <v>475</v>
      </c>
      <c r="C430" s="15">
        <v>5569</v>
      </c>
      <c r="D430" s="16">
        <v>0.79127593066211988</v>
      </c>
      <c r="E430" s="18">
        <v>0.25372598312084754</v>
      </c>
      <c r="F430" s="17">
        <v>1413</v>
      </c>
    </row>
    <row r="431" spans="1:6" x14ac:dyDescent="0.3">
      <c r="A431" s="14" t="s">
        <v>17</v>
      </c>
      <c r="B431" s="9" t="s">
        <v>476</v>
      </c>
      <c r="C431" s="15">
        <v>5139</v>
      </c>
      <c r="D431" s="16">
        <v>0.8314188642614464</v>
      </c>
      <c r="E431" s="18">
        <v>0.25316209379256666</v>
      </c>
      <c r="F431" s="17">
        <v>1301</v>
      </c>
    </row>
    <row r="432" spans="1:6" x14ac:dyDescent="0.3">
      <c r="A432" s="14" t="s">
        <v>69</v>
      </c>
      <c r="B432" s="9" t="s">
        <v>70</v>
      </c>
      <c r="C432" s="15">
        <v>18935</v>
      </c>
      <c r="D432" s="16">
        <v>0.92015744970356694</v>
      </c>
      <c r="E432" s="18">
        <v>0.25286506469500925</v>
      </c>
      <c r="F432" s="17">
        <v>4788</v>
      </c>
    </row>
    <row r="433" spans="1:6" x14ac:dyDescent="0.3">
      <c r="A433" s="14" t="s">
        <v>51</v>
      </c>
      <c r="B433" s="9" t="s">
        <v>400</v>
      </c>
      <c r="C433" s="15">
        <v>4729</v>
      </c>
      <c r="D433" s="16">
        <v>0.75063492063492065</v>
      </c>
      <c r="E433" s="18">
        <v>0.25248466906322692</v>
      </c>
      <c r="F433" s="17">
        <v>1194</v>
      </c>
    </row>
    <row r="434" spans="1:6" x14ac:dyDescent="0.3">
      <c r="A434" s="14" t="s">
        <v>85</v>
      </c>
      <c r="B434" s="9" t="s">
        <v>477</v>
      </c>
      <c r="C434" s="15">
        <v>6211</v>
      </c>
      <c r="D434" s="16">
        <v>0.76697950111138558</v>
      </c>
      <c r="E434" s="18">
        <v>0.25181130252777328</v>
      </c>
      <c r="F434" s="17">
        <v>1564</v>
      </c>
    </row>
    <row r="435" spans="1:6" x14ac:dyDescent="0.3">
      <c r="A435" s="14" t="s">
        <v>21</v>
      </c>
      <c r="B435" s="9" t="s">
        <v>478</v>
      </c>
      <c r="C435" s="15">
        <v>5302</v>
      </c>
      <c r="D435" s="16">
        <v>0.85516129032258059</v>
      </c>
      <c r="E435" s="18">
        <v>0.25160316861561677</v>
      </c>
      <c r="F435" s="17">
        <v>1334</v>
      </c>
    </row>
    <row r="436" spans="1:6" x14ac:dyDescent="0.3">
      <c r="A436" s="14" t="s">
        <v>85</v>
      </c>
      <c r="B436" s="9" t="s">
        <v>479</v>
      </c>
      <c r="C436" s="15">
        <v>7570</v>
      </c>
      <c r="D436" s="16">
        <v>0.91802085859810822</v>
      </c>
      <c r="E436" s="18">
        <v>0.25085865257595774</v>
      </c>
      <c r="F436" s="17">
        <v>1899</v>
      </c>
    </row>
    <row r="437" spans="1:6" x14ac:dyDescent="0.3">
      <c r="A437" s="14" t="s">
        <v>170</v>
      </c>
      <c r="B437" s="9" t="s">
        <v>480</v>
      </c>
      <c r="C437" s="15">
        <v>9668</v>
      </c>
      <c r="D437" s="16">
        <v>0.72294922605249379</v>
      </c>
      <c r="E437" s="18">
        <v>0.25082747207281753</v>
      </c>
      <c r="F437" s="17">
        <v>2425</v>
      </c>
    </row>
    <row r="438" spans="1:6" x14ac:dyDescent="0.3">
      <c r="A438" s="14" t="s">
        <v>51</v>
      </c>
      <c r="B438" s="9" t="s">
        <v>247</v>
      </c>
      <c r="C438" s="15">
        <v>6134</v>
      </c>
      <c r="D438" s="16">
        <v>0.73779167668992063</v>
      </c>
      <c r="E438" s="18">
        <v>0.25008151287903491</v>
      </c>
      <c r="F438" s="17">
        <v>1534</v>
      </c>
    </row>
    <row r="439" spans="1:6" x14ac:dyDescent="0.3">
      <c r="A439" s="14" t="s">
        <v>25</v>
      </c>
      <c r="B439" s="9" t="s">
        <v>481</v>
      </c>
      <c r="C439" s="15">
        <v>16714</v>
      </c>
      <c r="D439" s="16">
        <v>0.70810032197932549</v>
      </c>
      <c r="E439" s="18">
        <v>0.25002991504128275</v>
      </c>
      <c r="F439" s="17">
        <v>4179</v>
      </c>
    </row>
    <row r="440" spans="1:6" x14ac:dyDescent="0.3">
      <c r="A440" s="14" t="s">
        <v>27</v>
      </c>
      <c r="B440" s="9" t="s">
        <v>482</v>
      </c>
      <c r="C440" s="15">
        <v>3263</v>
      </c>
      <c r="D440" s="16">
        <v>0.7577798420808175</v>
      </c>
      <c r="E440" s="18">
        <v>0.24915721728470733</v>
      </c>
      <c r="F440" s="17">
        <v>813</v>
      </c>
    </row>
    <row r="441" spans="1:6" x14ac:dyDescent="0.3">
      <c r="A441" s="14" t="s">
        <v>170</v>
      </c>
      <c r="B441" s="9" t="s">
        <v>483</v>
      </c>
      <c r="C441" s="15">
        <v>6456</v>
      </c>
      <c r="D441" s="16">
        <v>0.74241030358785653</v>
      </c>
      <c r="E441" s="18">
        <v>0.24891573729863692</v>
      </c>
      <c r="F441" s="17">
        <v>1607</v>
      </c>
    </row>
    <row r="442" spans="1:6" x14ac:dyDescent="0.3">
      <c r="A442" s="14" t="s">
        <v>21</v>
      </c>
      <c r="B442" s="9" t="s">
        <v>484</v>
      </c>
      <c r="C442" s="15">
        <v>2270</v>
      </c>
      <c r="D442" s="16">
        <v>0.83763837638376382</v>
      </c>
      <c r="E442" s="18">
        <v>0.24669603524229075</v>
      </c>
      <c r="F442" s="17">
        <v>560</v>
      </c>
    </row>
    <row r="443" spans="1:6" x14ac:dyDescent="0.3">
      <c r="A443" s="14" t="s">
        <v>27</v>
      </c>
      <c r="B443" s="9" t="s">
        <v>270</v>
      </c>
      <c r="C443" s="15">
        <v>3833</v>
      </c>
      <c r="D443" s="16">
        <v>0.84857206110250161</v>
      </c>
      <c r="E443" s="18">
        <v>0.24628228541612315</v>
      </c>
      <c r="F443" s="17">
        <v>944</v>
      </c>
    </row>
    <row r="444" spans="1:6" x14ac:dyDescent="0.3">
      <c r="A444" s="14" t="s">
        <v>27</v>
      </c>
      <c r="B444" s="9" t="s">
        <v>485</v>
      </c>
      <c r="C444" s="15">
        <v>3880</v>
      </c>
      <c r="D444" s="16">
        <v>1.113982199253517</v>
      </c>
      <c r="E444" s="18">
        <v>0.24536082474226803</v>
      </c>
      <c r="F444" s="17">
        <v>952</v>
      </c>
    </row>
    <row r="445" spans="1:6" x14ac:dyDescent="0.3">
      <c r="A445" s="14" t="s">
        <v>59</v>
      </c>
      <c r="B445" s="9" t="s">
        <v>486</v>
      </c>
      <c r="C445" s="15">
        <v>11053</v>
      </c>
      <c r="D445" s="16">
        <v>0.80619985412107953</v>
      </c>
      <c r="E445" s="18">
        <v>0.24472993757350944</v>
      </c>
      <c r="F445" s="17">
        <v>2705</v>
      </c>
    </row>
    <row r="446" spans="1:6" x14ac:dyDescent="0.3">
      <c r="A446" s="14" t="s">
        <v>31</v>
      </c>
      <c r="B446" s="9" t="s">
        <v>487</v>
      </c>
      <c r="C446" s="15">
        <v>19307</v>
      </c>
      <c r="D446" s="16">
        <v>0.70409540133474346</v>
      </c>
      <c r="E446" s="18">
        <v>0.24462630134148236</v>
      </c>
      <c r="F446" s="17">
        <v>4723</v>
      </c>
    </row>
    <row r="447" spans="1:6" x14ac:dyDescent="0.3">
      <c r="A447" s="14" t="s">
        <v>73</v>
      </c>
      <c r="B447" s="9" t="s">
        <v>74</v>
      </c>
      <c r="C447" s="15">
        <v>390508</v>
      </c>
      <c r="D447" s="16">
        <v>0.7101152527085659</v>
      </c>
      <c r="E447" s="18">
        <v>0.2443560695299456</v>
      </c>
      <c r="F447" s="17">
        <v>95423</v>
      </c>
    </row>
    <row r="448" spans="1:6" x14ac:dyDescent="0.3">
      <c r="A448" s="14" t="s">
        <v>59</v>
      </c>
      <c r="B448" s="9" t="s">
        <v>488</v>
      </c>
      <c r="C448" s="15">
        <v>11886</v>
      </c>
      <c r="D448" s="16">
        <v>0.90677448886176382</v>
      </c>
      <c r="E448" s="18">
        <v>0.24339559145212855</v>
      </c>
      <c r="F448" s="17">
        <v>2893</v>
      </c>
    </row>
    <row r="449" spans="1:6" x14ac:dyDescent="0.3">
      <c r="A449" s="14" t="s">
        <v>31</v>
      </c>
      <c r="B449" s="9" t="s">
        <v>489</v>
      </c>
      <c r="C449" s="15">
        <v>6762</v>
      </c>
      <c r="D449" s="16">
        <v>0.78011075219197046</v>
      </c>
      <c r="E449" s="18">
        <v>0.2432712215320911</v>
      </c>
      <c r="F449" s="17">
        <v>1645</v>
      </c>
    </row>
    <row r="450" spans="1:6" x14ac:dyDescent="0.3">
      <c r="A450" s="14" t="s">
        <v>21</v>
      </c>
      <c r="B450" s="9" t="s">
        <v>490</v>
      </c>
      <c r="C450" s="15">
        <v>5214</v>
      </c>
      <c r="D450" s="16">
        <v>0.77084565345949141</v>
      </c>
      <c r="E450" s="18">
        <v>0.24319140774836978</v>
      </c>
      <c r="F450" s="17">
        <v>1268</v>
      </c>
    </row>
    <row r="451" spans="1:6" x14ac:dyDescent="0.3">
      <c r="A451" s="14" t="s">
        <v>21</v>
      </c>
      <c r="B451" s="9" t="s">
        <v>491</v>
      </c>
      <c r="C451" s="15">
        <v>4528</v>
      </c>
      <c r="D451" s="16">
        <v>0.92691914022517907</v>
      </c>
      <c r="E451" s="18">
        <v>0.24315371024734983</v>
      </c>
      <c r="F451" s="17">
        <v>1101</v>
      </c>
    </row>
    <row r="452" spans="1:6" x14ac:dyDescent="0.3">
      <c r="A452" s="14" t="s">
        <v>43</v>
      </c>
      <c r="B452" s="9" t="s">
        <v>492</v>
      </c>
      <c r="C452" s="15">
        <v>5442</v>
      </c>
      <c r="D452" s="16">
        <v>0.73066595059076267</v>
      </c>
      <c r="E452" s="18">
        <v>0.24310915104740904</v>
      </c>
      <c r="F452" s="17">
        <v>1323</v>
      </c>
    </row>
    <row r="453" spans="1:6" x14ac:dyDescent="0.3">
      <c r="A453" s="14" t="s">
        <v>27</v>
      </c>
      <c r="B453" s="9" t="s">
        <v>493</v>
      </c>
      <c r="C453" s="15">
        <v>26458</v>
      </c>
      <c r="D453" s="16">
        <v>0.76052775302538156</v>
      </c>
      <c r="E453" s="18">
        <v>0.24283770504195329</v>
      </c>
      <c r="F453" s="17">
        <v>6425</v>
      </c>
    </row>
    <row r="454" spans="1:6" x14ac:dyDescent="0.3">
      <c r="A454" s="14" t="s">
        <v>65</v>
      </c>
      <c r="B454" s="9" t="s">
        <v>494</v>
      </c>
      <c r="C454" s="15">
        <v>18794</v>
      </c>
      <c r="D454" s="16">
        <v>0.79102655835683322</v>
      </c>
      <c r="E454" s="18">
        <v>0.24279025220815154</v>
      </c>
      <c r="F454" s="17">
        <v>4563</v>
      </c>
    </row>
    <row r="455" spans="1:6" x14ac:dyDescent="0.3">
      <c r="A455" s="14" t="s">
        <v>25</v>
      </c>
      <c r="B455" s="9" t="s">
        <v>495</v>
      </c>
      <c r="C455" s="15">
        <v>9609</v>
      </c>
      <c r="D455" s="16">
        <v>0.75311544791911589</v>
      </c>
      <c r="E455" s="18">
        <v>0.24227286918513893</v>
      </c>
      <c r="F455" s="17">
        <v>2328</v>
      </c>
    </row>
    <row r="456" spans="1:6" x14ac:dyDescent="0.3">
      <c r="A456" s="14" t="s">
        <v>55</v>
      </c>
      <c r="B456" s="9" t="s">
        <v>496</v>
      </c>
      <c r="C456" s="15">
        <v>2607</v>
      </c>
      <c r="D456" s="16">
        <v>0.70118343195266275</v>
      </c>
      <c r="E456" s="18">
        <v>0.24165707710011508</v>
      </c>
      <c r="F456" s="17">
        <v>630</v>
      </c>
    </row>
    <row r="457" spans="1:6" x14ac:dyDescent="0.3">
      <c r="A457" s="14" t="s">
        <v>27</v>
      </c>
      <c r="B457" s="9" t="s">
        <v>497</v>
      </c>
      <c r="C457" s="15">
        <v>3703</v>
      </c>
      <c r="D457" s="16">
        <v>0.71916877063507478</v>
      </c>
      <c r="E457" s="18">
        <v>0.24034566567647853</v>
      </c>
      <c r="F457" s="17">
        <v>890</v>
      </c>
    </row>
    <row r="458" spans="1:6" x14ac:dyDescent="0.3">
      <c r="A458" s="14" t="s">
        <v>21</v>
      </c>
      <c r="B458" s="9" t="s">
        <v>498</v>
      </c>
      <c r="C458" s="15">
        <v>1528</v>
      </c>
      <c r="D458" s="16">
        <v>0.84606866002214842</v>
      </c>
      <c r="E458" s="18">
        <v>0.24018324607329844</v>
      </c>
      <c r="F458" s="17">
        <v>367</v>
      </c>
    </row>
    <row r="459" spans="1:6" x14ac:dyDescent="0.3">
      <c r="A459" s="14" t="s">
        <v>75</v>
      </c>
      <c r="B459" s="9" t="s">
        <v>76</v>
      </c>
      <c r="C459" s="15">
        <v>71813</v>
      </c>
      <c r="D459" s="16">
        <v>0.7243375730006153</v>
      </c>
      <c r="E459" s="18">
        <v>0.23995655382730147</v>
      </c>
      <c r="F459" s="17">
        <v>17232</v>
      </c>
    </row>
    <row r="460" spans="1:6" x14ac:dyDescent="0.3">
      <c r="A460" s="14" t="s">
        <v>27</v>
      </c>
      <c r="B460" s="9" t="s">
        <v>499</v>
      </c>
      <c r="C460" s="15">
        <v>3980</v>
      </c>
      <c r="D460" s="16">
        <v>0.74143070044709392</v>
      </c>
      <c r="E460" s="18">
        <v>0.23969849246231156</v>
      </c>
      <c r="F460" s="17">
        <v>954</v>
      </c>
    </row>
    <row r="461" spans="1:6" x14ac:dyDescent="0.3">
      <c r="A461" s="14" t="s">
        <v>65</v>
      </c>
      <c r="B461" s="9" t="s">
        <v>359</v>
      </c>
      <c r="C461" s="15">
        <v>7855</v>
      </c>
      <c r="D461" s="16">
        <v>0.70657551497706217</v>
      </c>
      <c r="E461" s="18">
        <v>0.23908338637810311</v>
      </c>
      <c r="F461" s="17">
        <v>1878</v>
      </c>
    </row>
    <row r="462" spans="1:6" x14ac:dyDescent="0.3">
      <c r="A462" s="14" t="s">
        <v>43</v>
      </c>
      <c r="B462" s="9" t="s">
        <v>500</v>
      </c>
      <c r="C462" s="15">
        <v>5292</v>
      </c>
      <c r="D462" s="16">
        <v>0.74304970513900592</v>
      </c>
      <c r="E462" s="18">
        <v>0.23885109599395313</v>
      </c>
      <c r="F462" s="17">
        <v>1264</v>
      </c>
    </row>
    <row r="463" spans="1:6" x14ac:dyDescent="0.3">
      <c r="A463" s="14" t="s">
        <v>31</v>
      </c>
      <c r="B463" s="9" t="s">
        <v>301</v>
      </c>
      <c r="C463" s="15">
        <v>10031</v>
      </c>
      <c r="D463" s="16">
        <v>0.75268252419899451</v>
      </c>
      <c r="E463" s="18">
        <v>0.23756355298574419</v>
      </c>
      <c r="F463" s="17">
        <v>2383</v>
      </c>
    </row>
    <row r="464" spans="1:6" x14ac:dyDescent="0.3">
      <c r="A464" s="14" t="s">
        <v>31</v>
      </c>
      <c r="B464" s="9" t="s">
        <v>501</v>
      </c>
      <c r="C464" s="15">
        <v>91806</v>
      </c>
      <c r="D464" s="16">
        <v>0.7075552404220391</v>
      </c>
      <c r="E464" s="18">
        <v>0.23624817550051194</v>
      </c>
      <c r="F464" s="17">
        <v>21689</v>
      </c>
    </row>
    <row r="465" spans="1:6" x14ac:dyDescent="0.3">
      <c r="A465" s="14" t="s">
        <v>51</v>
      </c>
      <c r="B465" s="9" t="s">
        <v>502</v>
      </c>
      <c r="C465" s="15">
        <v>13533</v>
      </c>
      <c r="D465" s="16">
        <v>0.78611675864072028</v>
      </c>
      <c r="E465" s="18">
        <v>0.23594177196482671</v>
      </c>
      <c r="F465" s="17">
        <v>3193</v>
      </c>
    </row>
    <row r="466" spans="1:6" x14ac:dyDescent="0.3">
      <c r="A466" s="14" t="s">
        <v>25</v>
      </c>
      <c r="B466" s="9" t="s">
        <v>503</v>
      </c>
      <c r="C466" s="15">
        <v>13189</v>
      </c>
      <c r="D466" s="16">
        <v>0.71315021087920405</v>
      </c>
      <c r="E466" s="18">
        <v>0.23496853438471454</v>
      </c>
      <c r="F466" s="17">
        <v>3099</v>
      </c>
    </row>
    <row r="467" spans="1:6" x14ac:dyDescent="0.3">
      <c r="A467" s="14" t="s">
        <v>31</v>
      </c>
      <c r="B467" s="9" t="s">
        <v>504</v>
      </c>
      <c r="C467" s="15">
        <v>5830</v>
      </c>
      <c r="D467" s="16">
        <v>0.93865722105941074</v>
      </c>
      <c r="E467" s="18">
        <v>0.23413379073756432</v>
      </c>
      <c r="F467" s="17">
        <v>1365</v>
      </c>
    </row>
    <row r="468" spans="1:6" x14ac:dyDescent="0.3">
      <c r="A468" s="14" t="s">
        <v>43</v>
      </c>
      <c r="B468" s="9" t="s">
        <v>505</v>
      </c>
      <c r="C468" s="15">
        <v>8334</v>
      </c>
      <c r="D468" s="16">
        <v>0.70051273430276539</v>
      </c>
      <c r="E468" s="18">
        <v>0.23386129109671228</v>
      </c>
      <c r="F468" s="17">
        <v>1949</v>
      </c>
    </row>
    <row r="469" spans="1:6" x14ac:dyDescent="0.3">
      <c r="A469" s="14" t="s">
        <v>55</v>
      </c>
      <c r="B469" s="9" t="s">
        <v>506</v>
      </c>
      <c r="C469" s="15">
        <v>3304</v>
      </c>
      <c r="D469" s="16">
        <v>0.77777777777777779</v>
      </c>
      <c r="E469" s="18">
        <v>0.23305084745762711</v>
      </c>
      <c r="F469" s="17">
        <v>770</v>
      </c>
    </row>
    <row r="470" spans="1:6" x14ac:dyDescent="0.3">
      <c r="A470" s="14" t="s">
        <v>17</v>
      </c>
      <c r="B470" s="9" t="s">
        <v>507</v>
      </c>
      <c r="C470" s="15">
        <v>8028</v>
      </c>
      <c r="D470" s="16">
        <v>0.75408604170580495</v>
      </c>
      <c r="E470" s="18">
        <v>0.22907324364723469</v>
      </c>
      <c r="F470" s="17">
        <v>1839</v>
      </c>
    </row>
    <row r="471" spans="1:6" x14ac:dyDescent="0.3">
      <c r="A471" s="14" t="s">
        <v>17</v>
      </c>
      <c r="B471" s="9" t="s">
        <v>508</v>
      </c>
      <c r="C471" s="15">
        <v>15657</v>
      </c>
      <c r="D471" s="16">
        <v>0.77748535107756478</v>
      </c>
      <c r="E471" s="18">
        <v>0.22884332886248962</v>
      </c>
      <c r="F471" s="17">
        <v>3583</v>
      </c>
    </row>
    <row r="472" spans="1:6" x14ac:dyDescent="0.3">
      <c r="A472" s="14" t="s">
        <v>65</v>
      </c>
      <c r="B472" s="9" t="s">
        <v>234</v>
      </c>
      <c r="C472" s="15">
        <v>10091</v>
      </c>
      <c r="D472" s="16">
        <v>0.76586217364905884</v>
      </c>
      <c r="E472" s="18">
        <v>0.22861956198592806</v>
      </c>
      <c r="F472" s="17">
        <v>2307</v>
      </c>
    </row>
    <row r="473" spans="1:6" x14ac:dyDescent="0.3">
      <c r="A473" s="14" t="s">
        <v>37</v>
      </c>
      <c r="B473" s="9" t="s">
        <v>509</v>
      </c>
      <c r="C473" s="15">
        <v>5877</v>
      </c>
      <c r="D473" s="16">
        <v>0.78538019510891355</v>
      </c>
      <c r="E473" s="18">
        <v>0.22834779649481027</v>
      </c>
      <c r="F473" s="17">
        <v>1342</v>
      </c>
    </row>
    <row r="474" spans="1:6" x14ac:dyDescent="0.3">
      <c r="A474" s="14" t="s">
        <v>31</v>
      </c>
      <c r="B474" s="9" t="s">
        <v>510</v>
      </c>
      <c r="C474" s="15">
        <v>12218</v>
      </c>
      <c r="D474" s="16">
        <v>0.99155981171887686</v>
      </c>
      <c r="E474" s="18">
        <v>0.22728760844655427</v>
      </c>
      <c r="F474" s="17">
        <v>2777</v>
      </c>
    </row>
    <row r="475" spans="1:6" x14ac:dyDescent="0.3">
      <c r="A475" s="14" t="s">
        <v>21</v>
      </c>
      <c r="B475" s="9" t="s">
        <v>511</v>
      </c>
      <c r="C475" s="15">
        <v>4210</v>
      </c>
      <c r="D475" s="16">
        <v>0.96426935409986259</v>
      </c>
      <c r="E475" s="18">
        <v>0.22684085510688837</v>
      </c>
      <c r="F475" s="17">
        <v>955</v>
      </c>
    </row>
    <row r="476" spans="1:6" x14ac:dyDescent="0.3">
      <c r="A476" s="14" t="s">
        <v>25</v>
      </c>
      <c r="B476" s="9" t="s">
        <v>512</v>
      </c>
      <c r="C476" s="15">
        <v>7317</v>
      </c>
      <c r="D476" s="16">
        <v>0.7433709234989333</v>
      </c>
      <c r="E476" s="18">
        <v>0.22673226732267324</v>
      </c>
      <c r="F476" s="17">
        <v>1659</v>
      </c>
    </row>
    <row r="477" spans="1:6" x14ac:dyDescent="0.3">
      <c r="A477" s="14" t="s">
        <v>51</v>
      </c>
      <c r="B477" s="9" t="s">
        <v>513</v>
      </c>
      <c r="C477" s="15">
        <v>7892</v>
      </c>
      <c r="D477" s="16">
        <v>0.85171595078782647</v>
      </c>
      <c r="E477" s="18">
        <v>0.22668525088697414</v>
      </c>
      <c r="F477" s="17">
        <v>1789</v>
      </c>
    </row>
    <row r="478" spans="1:6" x14ac:dyDescent="0.3">
      <c r="A478" s="14" t="s">
        <v>27</v>
      </c>
      <c r="B478" s="9" t="s">
        <v>514</v>
      </c>
      <c r="C478" s="15">
        <v>4481</v>
      </c>
      <c r="D478" s="16">
        <v>0.69950046831095847</v>
      </c>
      <c r="E478" s="18">
        <v>0.22651193929926355</v>
      </c>
      <c r="F478" s="17">
        <v>1015</v>
      </c>
    </row>
    <row r="479" spans="1:6" x14ac:dyDescent="0.3">
      <c r="A479" s="14" t="s">
        <v>21</v>
      </c>
      <c r="B479" s="9" t="s">
        <v>515</v>
      </c>
      <c r="C479" s="15">
        <v>2574</v>
      </c>
      <c r="D479" s="16">
        <v>0.83059051306873188</v>
      </c>
      <c r="E479" s="18">
        <v>0.2264957264957265</v>
      </c>
      <c r="F479" s="17">
        <v>583</v>
      </c>
    </row>
    <row r="480" spans="1:6" x14ac:dyDescent="0.3">
      <c r="A480" s="14" t="s">
        <v>85</v>
      </c>
      <c r="B480" s="9" t="s">
        <v>516</v>
      </c>
      <c r="C480" s="15">
        <v>9028</v>
      </c>
      <c r="D480" s="16">
        <v>0.80441949567851734</v>
      </c>
      <c r="E480" s="18">
        <v>0.22585290208241027</v>
      </c>
      <c r="F480" s="17">
        <v>2039</v>
      </c>
    </row>
    <row r="481" spans="1:6" x14ac:dyDescent="0.3">
      <c r="A481" s="14" t="s">
        <v>114</v>
      </c>
      <c r="B481" s="9" t="s">
        <v>517</v>
      </c>
      <c r="C481" s="15">
        <v>14092</v>
      </c>
      <c r="D481" s="16">
        <v>0.90647111797246882</v>
      </c>
      <c r="E481" s="18">
        <v>0.22416974169741696</v>
      </c>
      <c r="F481" s="17">
        <v>3159</v>
      </c>
    </row>
    <row r="482" spans="1:6" x14ac:dyDescent="0.3">
      <c r="A482" s="14" t="s">
        <v>114</v>
      </c>
      <c r="B482" s="9" t="s">
        <v>518</v>
      </c>
      <c r="C482" s="15">
        <v>11973</v>
      </c>
      <c r="D482" s="16">
        <v>0.77817496425321719</v>
      </c>
      <c r="E482" s="18">
        <v>0.2235864027394972</v>
      </c>
      <c r="F482" s="17">
        <v>2677</v>
      </c>
    </row>
    <row r="483" spans="1:6" x14ac:dyDescent="0.3">
      <c r="A483" s="14" t="s">
        <v>21</v>
      </c>
      <c r="B483" s="9" t="s">
        <v>519</v>
      </c>
      <c r="C483" s="15">
        <v>2031</v>
      </c>
      <c r="D483" s="16">
        <v>0.79834905660377353</v>
      </c>
      <c r="E483" s="18">
        <v>0.22353520433284096</v>
      </c>
      <c r="F483" s="17">
        <v>454</v>
      </c>
    </row>
    <row r="484" spans="1:6" x14ac:dyDescent="0.3">
      <c r="A484" s="14" t="s">
        <v>103</v>
      </c>
      <c r="B484" s="9" t="s">
        <v>520</v>
      </c>
      <c r="C484" s="15">
        <v>17819</v>
      </c>
      <c r="D484" s="16">
        <v>0.74279878277543876</v>
      </c>
      <c r="E484" s="18">
        <v>0.22195409394466581</v>
      </c>
      <c r="F484" s="17">
        <v>3955</v>
      </c>
    </row>
    <row r="485" spans="1:6" x14ac:dyDescent="0.3">
      <c r="A485" s="14" t="s">
        <v>21</v>
      </c>
      <c r="B485" s="9" t="s">
        <v>521</v>
      </c>
      <c r="C485" s="15">
        <v>4797</v>
      </c>
      <c r="D485" s="16">
        <v>0.81222485607856421</v>
      </c>
      <c r="E485" s="18">
        <v>0.22117990410673338</v>
      </c>
      <c r="F485" s="17">
        <v>1061</v>
      </c>
    </row>
    <row r="486" spans="1:6" x14ac:dyDescent="0.3">
      <c r="A486" s="14" t="s">
        <v>114</v>
      </c>
      <c r="B486" s="9" t="s">
        <v>522</v>
      </c>
      <c r="C486" s="15">
        <v>24385</v>
      </c>
      <c r="D486" s="16">
        <v>0.72232589827897742</v>
      </c>
      <c r="E486" s="18">
        <v>0.21980725856059052</v>
      </c>
      <c r="F486" s="17">
        <v>5360</v>
      </c>
    </row>
    <row r="487" spans="1:6" x14ac:dyDescent="0.3">
      <c r="A487" s="14" t="s">
        <v>27</v>
      </c>
      <c r="B487" s="9" t="s">
        <v>523</v>
      </c>
      <c r="C487" s="15">
        <v>8554</v>
      </c>
      <c r="D487" s="16">
        <v>0.75705814673864946</v>
      </c>
      <c r="E487" s="18">
        <v>0.21942950666354921</v>
      </c>
      <c r="F487" s="17">
        <v>1877</v>
      </c>
    </row>
    <row r="488" spans="1:6" x14ac:dyDescent="0.3">
      <c r="A488" s="14" t="s">
        <v>85</v>
      </c>
      <c r="B488" s="9" t="s">
        <v>524</v>
      </c>
      <c r="C488" s="15">
        <v>6847</v>
      </c>
      <c r="D488" s="16">
        <v>0.80203818671664517</v>
      </c>
      <c r="E488" s="18">
        <v>0.21702935592230174</v>
      </c>
      <c r="F488" s="17">
        <v>1486</v>
      </c>
    </row>
    <row r="489" spans="1:6" x14ac:dyDescent="0.3">
      <c r="A489" s="14" t="s">
        <v>25</v>
      </c>
      <c r="B489" s="9" t="s">
        <v>525</v>
      </c>
      <c r="C489" s="15">
        <v>15282</v>
      </c>
      <c r="D489" s="16">
        <v>0.70910862604983527</v>
      </c>
      <c r="E489" s="18">
        <v>0.21652925009815469</v>
      </c>
      <c r="F489" s="17">
        <v>3309</v>
      </c>
    </row>
    <row r="490" spans="1:6" x14ac:dyDescent="0.3">
      <c r="A490" s="14" t="s">
        <v>21</v>
      </c>
      <c r="B490" s="9" t="s">
        <v>526</v>
      </c>
      <c r="C490" s="15">
        <v>6252</v>
      </c>
      <c r="D490" s="16">
        <v>0.86091985678876337</v>
      </c>
      <c r="E490" s="18">
        <v>0.2143314139475368</v>
      </c>
      <c r="F490" s="17">
        <v>1340</v>
      </c>
    </row>
    <row r="491" spans="1:6" x14ac:dyDescent="0.3">
      <c r="A491" s="14" t="s">
        <v>114</v>
      </c>
      <c r="B491" s="9" t="s">
        <v>527</v>
      </c>
      <c r="C491" s="15">
        <v>17431</v>
      </c>
      <c r="D491" s="16">
        <v>0.70866365816969545</v>
      </c>
      <c r="E491" s="18">
        <v>0.21266708737307097</v>
      </c>
      <c r="F491" s="17">
        <v>3707</v>
      </c>
    </row>
    <row r="492" spans="1:6" x14ac:dyDescent="0.3">
      <c r="A492" s="14" t="s">
        <v>31</v>
      </c>
      <c r="B492" s="9" t="s">
        <v>528</v>
      </c>
      <c r="C492" s="15">
        <v>13335</v>
      </c>
      <c r="D492" s="16">
        <v>0.82605463668463108</v>
      </c>
      <c r="E492" s="18">
        <v>0.21162354705661793</v>
      </c>
      <c r="F492" s="17">
        <v>2822</v>
      </c>
    </row>
    <row r="493" spans="1:6" x14ac:dyDescent="0.3">
      <c r="A493" s="14" t="s">
        <v>31</v>
      </c>
      <c r="B493" s="9" t="s">
        <v>529</v>
      </c>
      <c r="C493" s="15">
        <v>5125</v>
      </c>
      <c r="D493" s="16">
        <v>0.87771878746360676</v>
      </c>
      <c r="E493" s="18">
        <v>0.20956097560975609</v>
      </c>
      <c r="F493" s="17">
        <v>1074</v>
      </c>
    </row>
    <row r="494" spans="1:6" x14ac:dyDescent="0.3">
      <c r="A494" s="14" t="s">
        <v>27</v>
      </c>
      <c r="B494" s="9" t="s">
        <v>530</v>
      </c>
      <c r="C494" s="15">
        <v>7554</v>
      </c>
      <c r="D494" s="16">
        <v>0.70565156468939749</v>
      </c>
      <c r="E494" s="18">
        <v>0.20942546994969552</v>
      </c>
      <c r="F494" s="17">
        <v>1582</v>
      </c>
    </row>
    <row r="495" spans="1:6" x14ac:dyDescent="0.3">
      <c r="A495" s="14" t="s">
        <v>21</v>
      </c>
      <c r="B495" s="9" t="s">
        <v>531</v>
      </c>
      <c r="C495" s="15">
        <v>6144</v>
      </c>
      <c r="D495" s="16">
        <v>1.4826254826254825</v>
      </c>
      <c r="E495" s="18">
        <v>0.20670572916666666</v>
      </c>
      <c r="F495" s="17">
        <v>1270</v>
      </c>
    </row>
    <row r="496" spans="1:6" x14ac:dyDescent="0.3">
      <c r="A496" s="14" t="s">
        <v>27</v>
      </c>
      <c r="B496" s="9" t="s">
        <v>532</v>
      </c>
      <c r="C496" s="15">
        <v>3751</v>
      </c>
      <c r="D496" s="16">
        <v>0.76177904142973196</v>
      </c>
      <c r="E496" s="18">
        <v>0.20634497467342042</v>
      </c>
      <c r="F496" s="17">
        <v>774</v>
      </c>
    </row>
    <row r="497" spans="1:6" x14ac:dyDescent="0.3">
      <c r="A497" s="14" t="s">
        <v>21</v>
      </c>
      <c r="B497" s="9" t="s">
        <v>533</v>
      </c>
      <c r="C497" s="15">
        <v>5990</v>
      </c>
      <c r="D497" s="16">
        <v>0.87804163002052182</v>
      </c>
      <c r="E497" s="18">
        <v>0.20534223706176963</v>
      </c>
      <c r="F497" s="17">
        <v>1230</v>
      </c>
    </row>
    <row r="498" spans="1:6" x14ac:dyDescent="0.3">
      <c r="A498" s="14" t="s">
        <v>27</v>
      </c>
      <c r="B498" s="9" t="s">
        <v>534</v>
      </c>
      <c r="C498" s="15">
        <v>8906</v>
      </c>
      <c r="D498" s="16">
        <v>0.71776273372018051</v>
      </c>
      <c r="E498" s="18">
        <v>0.20345834269032112</v>
      </c>
      <c r="F498" s="17">
        <v>1812</v>
      </c>
    </row>
    <row r="499" spans="1:6" x14ac:dyDescent="0.3">
      <c r="A499" s="14" t="s">
        <v>21</v>
      </c>
      <c r="B499" s="9" t="s">
        <v>359</v>
      </c>
      <c r="C499" s="15">
        <v>3822</v>
      </c>
      <c r="D499" s="16">
        <v>0.86333860402078155</v>
      </c>
      <c r="E499" s="18">
        <v>0.20251177394034536</v>
      </c>
      <c r="F499" s="17">
        <v>774</v>
      </c>
    </row>
    <row r="500" spans="1:6" x14ac:dyDescent="0.3">
      <c r="A500" s="14" t="s">
        <v>85</v>
      </c>
      <c r="B500" s="9" t="s">
        <v>535</v>
      </c>
      <c r="C500" s="15">
        <v>6988</v>
      </c>
      <c r="D500" s="16">
        <v>0.91179540709812112</v>
      </c>
      <c r="E500" s="18">
        <v>0.2023468803663423</v>
      </c>
      <c r="F500" s="17">
        <v>1414</v>
      </c>
    </row>
    <row r="501" spans="1:6" x14ac:dyDescent="0.3">
      <c r="A501" s="14" t="s">
        <v>25</v>
      </c>
      <c r="B501" s="9" t="s">
        <v>536</v>
      </c>
      <c r="C501" s="15">
        <v>3077</v>
      </c>
      <c r="D501" s="16">
        <v>0.74055354993983158</v>
      </c>
      <c r="E501" s="18">
        <v>0.20116997075073123</v>
      </c>
      <c r="F501" s="17">
        <v>619</v>
      </c>
    </row>
    <row r="502" spans="1:6" x14ac:dyDescent="0.3">
      <c r="A502" s="14" t="s">
        <v>21</v>
      </c>
      <c r="B502" s="9" t="s">
        <v>537</v>
      </c>
      <c r="C502" s="15">
        <v>4098</v>
      </c>
      <c r="D502" s="16">
        <v>0.85768103809125162</v>
      </c>
      <c r="E502" s="18">
        <v>0.20034163006344557</v>
      </c>
      <c r="F502" s="17">
        <v>821</v>
      </c>
    </row>
    <row r="503" spans="1:6" x14ac:dyDescent="0.3">
      <c r="A503" s="14" t="s">
        <v>21</v>
      </c>
      <c r="B503" s="9" t="s">
        <v>538</v>
      </c>
      <c r="C503" s="15">
        <v>13039</v>
      </c>
      <c r="D503" s="16">
        <v>0.78709404805022332</v>
      </c>
      <c r="E503" s="18">
        <v>0.19733108367206073</v>
      </c>
      <c r="F503" s="17">
        <v>2573</v>
      </c>
    </row>
    <row r="504" spans="1:6" x14ac:dyDescent="0.3">
      <c r="A504" s="14" t="s">
        <v>53</v>
      </c>
      <c r="B504" s="9" t="s">
        <v>539</v>
      </c>
      <c r="C504" s="15">
        <v>4049</v>
      </c>
      <c r="D504" s="16">
        <v>0.86832511258846234</v>
      </c>
      <c r="E504" s="18">
        <v>0.19609780192640158</v>
      </c>
      <c r="F504" s="17">
        <v>794</v>
      </c>
    </row>
    <row r="505" spans="1:6" x14ac:dyDescent="0.3">
      <c r="A505" s="14" t="s">
        <v>21</v>
      </c>
      <c r="B505" s="9" t="s">
        <v>540</v>
      </c>
      <c r="C505" s="15">
        <v>2585</v>
      </c>
      <c r="D505" s="16">
        <v>0.71885428253615125</v>
      </c>
      <c r="E505" s="18">
        <v>0.19574468085106383</v>
      </c>
      <c r="F505" s="17">
        <v>506</v>
      </c>
    </row>
    <row r="506" spans="1:6" x14ac:dyDescent="0.3">
      <c r="A506" s="14" t="s">
        <v>27</v>
      </c>
      <c r="B506" s="9" t="s">
        <v>541</v>
      </c>
      <c r="C506" s="15">
        <v>8190</v>
      </c>
      <c r="D506" s="16">
        <v>0.84677419354838712</v>
      </c>
      <c r="E506" s="18">
        <v>0.1956043956043956</v>
      </c>
      <c r="F506" s="17">
        <v>1602</v>
      </c>
    </row>
    <row r="507" spans="1:6" x14ac:dyDescent="0.3">
      <c r="A507" s="14" t="s">
        <v>17</v>
      </c>
      <c r="B507" s="9" t="s">
        <v>542</v>
      </c>
      <c r="C507" s="15">
        <v>5184</v>
      </c>
      <c r="D507" s="16">
        <v>0.87390424814565071</v>
      </c>
      <c r="E507" s="18">
        <v>0.19425154320987653</v>
      </c>
      <c r="F507" s="17">
        <v>1007</v>
      </c>
    </row>
    <row r="508" spans="1:6" x14ac:dyDescent="0.3">
      <c r="A508" s="14" t="s">
        <v>43</v>
      </c>
      <c r="B508" s="9" t="s">
        <v>543</v>
      </c>
      <c r="C508" s="15">
        <v>22784</v>
      </c>
      <c r="D508" s="16">
        <v>0.72069336369962678</v>
      </c>
      <c r="E508" s="18">
        <v>0.1934691011235955</v>
      </c>
      <c r="F508" s="17">
        <v>4408</v>
      </c>
    </row>
    <row r="509" spans="1:6" x14ac:dyDescent="0.3">
      <c r="A509" s="14" t="s">
        <v>65</v>
      </c>
      <c r="B509" s="9" t="s">
        <v>544</v>
      </c>
      <c r="C509" s="15">
        <v>18465</v>
      </c>
      <c r="D509" s="16">
        <v>0.93309414321087469</v>
      </c>
      <c r="E509" s="18">
        <v>0.18884375846195506</v>
      </c>
      <c r="F509" s="17">
        <v>3487</v>
      </c>
    </row>
    <row r="510" spans="1:6" x14ac:dyDescent="0.3">
      <c r="A510" s="14" t="s">
        <v>27</v>
      </c>
      <c r="B510" s="9" t="s">
        <v>545</v>
      </c>
      <c r="C510" s="15">
        <v>2870</v>
      </c>
      <c r="D510" s="16">
        <v>0.70741927532659599</v>
      </c>
      <c r="E510" s="18">
        <v>0.18815331010452963</v>
      </c>
      <c r="F510" s="17">
        <v>540</v>
      </c>
    </row>
    <row r="511" spans="1:6" x14ac:dyDescent="0.3">
      <c r="A511" s="14" t="s">
        <v>27</v>
      </c>
      <c r="B511" s="9" t="s">
        <v>546</v>
      </c>
      <c r="C511" s="15">
        <v>1717</v>
      </c>
      <c r="D511" s="16">
        <v>0.71661101836393992</v>
      </c>
      <c r="E511" s="18">
        <v>0.18637157833430401</v>
      </c>
      <c r="F511" s="17">
        <v>320</v>
      </c>
    </row>
    <row r="512" spans="1:6" x14ac:dyDescent="0.3">
      <c r="A512" s="14" t="s">
        <v>27</v>
      </c>
      <c r="B512" s="9" t="s">
        <v>547</v>
      </c>
      <c r="C512" s="15">
        <v>2837</v>
      </c>
      <c r="D512" s="16">
        <v>0.82255726297477527</v>
      </c>
      <c r="E512" s="18">
        <v>0.18540712019739161</v>
      </c>
      <c r="F512" s="17">
        <v>526</v>
      </c>
    </row>
    <row r="513" spans="1:6" x14ac:dyDescent="0.3">
      <c r="A513" s="14" t="s">
        <v>21</v>
      </c>
      <c r="B513" s="9" t="s">
        <v>548</v>
      </c>
      <c r="C513" s="15">
        <v>2495</v>
      </c>
      <c r="D513" s="16">
        <v>0.97346859149434262</v>
      </c>
      <c r="E513" s="18">
        <v>0.18396793587174348</v>
      </c>
      <c r="F513" s="17">
        <v>459</v>
      </c>
    </row>
    <row r="514" spans="1:6" x14ac:dyDescent="0.3">
      <c r="A514" s="14" t="s">
        <v>27</v>
      </c>
      <c r="B514" s="9" t="s">
        <v>549</v>
      </c>
      <c r="C514" s="15">
        <v>6215</v>
      </c>
      <c r="D514" s="16">
        <v>0.72427456007458335</v>
      </c>
      <c r="E514" s="18">
        <v>0.18294448913917941</v>
      </c>
      <c r="F514" s="17">
        <v>1137</v>
      </c>
    </row>
    <row r="515" spans="1:6" x14ac:dyDescent="0.3">
      <c r="A515" s="14" t="s">
        <v>21</v>
      </c>
      <c r="B515" s="9" t="s">
        <v>550</v>
      </c>
      <c r="C515" s="15">
        <v>12683</v>
      </c>
      <c r="D515" s="16">
        <v>0.81010475217169131</v>
      </c>
      <c r="E515" s="18">
        <v>0.18221241031301744</v>
      </c>
      <c r="F515" s="17">
        <v>2311</v>
      </c>
    </row>
    <row r="516" spans="1:6" x14ac:dyDescent="0.3">
      <c r="A516" s="14" t="s">
        <v>21</v>
      </c>
      <c r="B516" s="9" t="s">
        <v>551</v>
      </c>
      <c r="C516" s="15">
        <v>5575</v>
      </c>
      <c r="D516" s="16">
        <v>0.76758915048877874</v>
      </c>
      <c r="E516" s="18">
        <v>0.18098654708520179</v>
      </c>
      <c r="F516" s="17">
        <v>1009</v>
      </c>
    </row>
    <row r="517" spans="1:6" x14ac:dyDescent="0.3">
      <c r="A517" s="14" t="s">
        <v>27</v>
      </c>
      <c r="B517" s="9" t="s">
        <v>552</v>
      </c>
      <c r="C517" s="15">
        <v>1255</v>
      </c>
      <c r="D517" s="16">
        <v>0.88193956430077303</v>
      </c>
      <c r="E517" s="18">
        <v>0.18087649402390438</v>
      </c>
      <c r="F517" s="17">
        <v>227</v>
      </c>
    </row>
    <row r="518" spans="1:6" x14ac:dyDescent="0.3">
      <c r="A518" s="14" t="s">
        <v>51</v>
      </c>
      <c r="B518" s="9" t="s">
        <v>553</v>
      </c>
      <c r="C518" s="15">
        <v>8247</v>
      </c>
      <c r="D518" s="16">
        <v>0.8435102792267567</v>
      </c>
      <c r="E518" s="18">
        <v>0.18042924699890869</v>
      </c>
      <c r="F518" s="17">
        <v>1488</v>
      </c>
    </row>
    <row r="519" spans="1:6" x14ac:dyDescent="0.3">
      <c r="A519" s="14" t="s">
        <v>65</v>
      </c>
      <c r="B519" s="9" t="s">
        <v>554</v>
      </c>
      <c r="C519" s="15">
        <v>16426</v>
      </c>
      <c r="D519" s="16">
        <v>0.72694282173836078</v>
      </c>
      <c r="E519" s="18">
        <v>0.18032387678071352</v>
      </c>
      <c r="F519" s="17">
        <v>2962</v>
      </c>
    </row>
    <row r="520" spans="1:6" x14ac:dyDescent="0.3">
      <c r="A520" s="14" t="s">
        <v>27</v>
      </c>
      <c r="B520" s="9" t="s">
        <v>555</v>
      </c>
      <c r="C520" s="15">
        <v>1787</v>
      </c>
      <c r="D520" s="16">
        <v>0.72202020202020201</v>
      </c>
      <c r="E520" s="18">
        <v>0.17963066592053722</v>
      </c>
      <c r="F520" s="17">
        <v>321</v>
      </c>
    </row>
    <row r="521" spans="1:6" x14ac:dyDescent="0.3">
      <c r="A521" s="14" t="s">
        <v>51</v>
      </c>
      <c r="B521" s="9" t="s">
        <v>556</v>
      </c>
      <c r="C521" s="15">
        <v>13144</v>
      </c>
      <c r="D521" s="16">
        <v>0.7051880465690219</v>
      </c>
      <c r="E521" s="18">
        <v>0.17901704199634813</v>
      </c>
      <c r="F521" s="17">
        <v>2353</v>
      </c>
    </row>
    <row r="522" spans="1:6" x14ac:dyDescent="0.3">
      <c r="A522" s="14" t="s">
        <v>27</v>
      </c>
      <c r="B522" s="9" t="s">
        <v>557</v>
      </c>
      <c r="C522" s="15">
        <v>5899</v>
      </c>
      <c r="D522" s="16">
        <v>0.72764277784630571</v>
      </c>
      <c r="E522" s="18">
        <v>0.17680962875063569</v>
      </c>
      <c r="F522" s="17">
        <v>1043</v>
      </c>
    </row>
    <row r="523" spans="1:6" x14ac:dyDescent="0.3">
      <c r="A523" s="14" t="s">
        <v>21</v>
      </c>
      <c r="B523" s="9" t="s">
        <v>558</v>
      </c>
      <c r="C523" s="15">
        <v>11855</v>
      </c>
      <c r="D523" s="16">
        <v>1.4558516517254083</v>
      </c>
      <c r="E523" s="18">
        <v>0.17081400253057782</v>
      </c>
      <c r="F523" s="17">
        <v>2025</v>
      </c>
    </row>
    <row r="524" spans="1:6" x14ac:dyDescent="0.3">
      <c r="A524" s="14" t="s">
        <v>27</v>
      </c>
      <c r="B524" s="9" t="s">
        <v>559</v>
      </c>
      <c r="C524" s="15">
        <v>2358</v>
      </c>
      <c r="D524" s="16">
        <v>0.80670543961683205</v>
      </c>
      <c r="E524" s="18">
        <v>0.16921119592875319</v>
      </c>
      <c r="F524" s="17">
        <v>399</v>
      </c>
    </row>
    <row r="525" spans="1:6" x14ac:dyDescent="0.3">
      <c r="A525" s="14" t="s">
        <v>27</v>
      </c>
      <c r="B525" s="9" t="s">
        <v>560</v>
      </c>
      <c r="C525" s="15">
        <v>4392</v>
      </c>
      <c r="D525" s="16">
        <v>0.73518580515567455</v>
      </c>
      <c r="E525" s="18">
        <v>0.16416211293260474</v>
      </c>
      <c r="F525" s="17">
        <v>721</v>
      </c>
    </row>
    <row r="526" spans="1:6" x14ac:dyDescent="0.3">
      <c r="A526" s="14" t="s">
        <v>170</v>
      </c>
      <c r="B526" s="9" t="s">
        <v>561</v>
      </c>
      <c r="C526" s="15">
        <v>26077</v>
      </c>
      <c r="D526" s="16">
        <v>0.74337922973859005</v>
      </c>
      <c r="E526" s="18">
        <v>0.162365302757219</v>
      </c>
      <c r="F526" s="17">
        <v>4234</v>
      </c>
    </row>
    <row r="527" spans="1:6" x14ac:dyDescent="0.3">
      <c r="A527" s="14" t="s">
        <v>27</v>
      </c>
      <c r="B527" s="9" t="s">
        <v>562</v>
      </c>
      <c r="C527" s="15">
        <v>5297</v>
      </c>
      <c r="D527" s="16">
        <v>0.75563480741797429</v>
      </c>
      <c r="E527" s="18">
        <v>0.15574853690768359</v>
      </c>
      <c r="F527" s="17">
        <v>825</v>
      </c>
    </row>
    <row r="528" spans="1:6" x14ac:dyDescent="0.3">
      <c r="A528" s="14" t="s">
        <v>21</v>
      </c>
      <c r="B528" s="9" t="s">
        <v>563</v>
      </c>
      <c r="C528" s="15">
        <v>3803</v>
      </c>
      <c r="D528" s="16">
        <v>0.9716402657128258</v>
      </c>
      <c r="E528" s="18">
        <v>0.1404154614777807</v>
      </c>
      <c r="F528" s="17">
        <v>534</v>
      </c>
    </row>
    <row r="529" spans="1:6" x14ac:dyDescent="0.3">
      <c r="A529" s="14" t="s">
        <v>51</v>
      </c>
      <c r="B529" s="9" t="s">
        <v>564</v>
      </c>
      <c r="C529" s="15">
        <v>4920</v>
      </c>
      <c r="D529" s="16">
        <v>0.85312987688572917</v>
      </c>
      <c r="E529" s="18">
        <v>0.1402439024390244</v>
      </c>
      <c r="F529" s="17">
        <v>690</v>
      </c>
    </row>
    <row r="530" spans="1:6" x14ac:dyDescent="0.3">
      <c r="A530" s="14" t="s">
        <v>85</v>
      </c>
      <c r="B530" s="9" t="s">
        <v>565</v>
      </c>
      <c r="C530" s="15">
        <v>8280</v>
      </c>
      <c r="D530" s="16">
        <v>0.86393989983305508</v>
      </c>
      <c r="E530" s="18">
        <v>0.13514492753623189</v>
      </c>
      <c r="F530" s="17">
        <v>1119</v>
      </c>
    </row>
    <row r="531" spans="1:6" x14ac:dyDescent="0.3">
      <c r="A531" s="14" t="s">
        <v>31</v>
      </c>
      <c r="B531" s="9" t="s">
        <v>566</v>
      </c>
      <c r="C531" s="15">
        <v>12705</v>
      </c>
      <c r="D531" s="16">
        <v>0.80447033495852593</v>
      </c>
      <c r="E531" s="18">
        <v>0.10035419126328217</v>
      </c>
      <c r="F531" s="17">
        <v>1275</v>
      </c>
    </row>
    <row r="532" spans="1:6" x14ac:dyDescent="0.3">
      <c r="A532" s="19"/>
      <c r="B532" s="20"/>
      <c r="C532" s="19"/>
      <c r="D532" s="19"/>
      <c r="E532" s="22"/>
      <c r="F532" s="22"/>
    </row>
  </sheetData>
  <autoFilter ref="A6:R6" xr:uid="{00000000-0009-0000-0000-000000000000}">
    <sortState xmlns:xlrd2="http://schemas.microsoft.com/office/spreadsheetml/2017/richdata2" ref="A5:R527">
      <sortCondition descending="1" ref="E2"/>
    </sortState>
  </autoFilter>
  <mergeCells count="4">
    <mergeCell ref="A2:C3"/>
    <mergeCell ref="C5:D5"/>
    <mergeCell ref="E5:F5"/>
    <mergeCell ref="A5:B5"/>
  </mergeCells>
  <conditionalFormatting sqref="A5">
    <cfRule type="expression" dxfId="37" priority="1" stopIfTrue="1">
      <formula>#REF!&lt;&gt;#REF!</formula>
    </cfRule>
  </conditionalFormatting>
  <conditionalFormatting sqref="A5 B7:B531">
    <cfRule type="expression" dxfId="36" priority="2" stopIfTrue="1">
      <formula>#REF!&lt;&gt;#REF!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Q1128"/>
  <sheetViews>
    <sheetView workbookViewId="0">
      <selection activeCell="R14" sqref="R14"/>
    </sheetView>
  </sheetViews>
  <sheetFormatPr baseColWidth="10" defaultColWidth="11.44140625" defaultRowHeight="13.2" x14ac:dyDescent="0.3"/>
  <cols>
    <col min="1" max="1" width="4.6640625" style="25" customWidth="1"/>
    <col min="2" max="2" width="19" style="44" customWidth="1"/>
    <col min="3" max="3" width="17" style="45" customWidth="1"/>
    <col min="4" max="4" width="15.44140625" style="44" hidden="1" customWidth="1"/>
    <col min="5" max="10" width="11.44140625" style="44" hidden="1" customWidth="1"/>
    <col min="11" max="11" width="13.44140625" style="44" hidden="1" customWidth="1"/>
    <col min="12" max="12" width="14.109375" style="44" hidden="1" customWidth="1"/>
    <col min="13" max="13" width="11.44140625" style="44" hidden="1" customWidth="1"/>
    <col min="14" max="14" width="11.44140625" style="44" customWidth="1"/>
    <col min="15" max="15" width="15.33203125" style="44" hidden="1" customWidth="1"/>
    <col min="16" max="16" width="12.33203125" style="44" hidden="1" customWidth="1"/>
    <col min="17" max="17" width="12" style="44" customWidth="1"/>
    <col min="18" max="16384" width="11.44140625" style="25"/>
  </cols>
  <sheetData>
    <row r="2" spans="1:17" x14ac:dyDescent="0.3">
      <c r="A2" s="60" t="s">
        <v>568</v>
      </c>
      <c r="B2" s="60"/>
      <c r="C2" s="60"/>
    </row>
    <row r="3" spans="1:17" x14ac:dyDescent="0.3">
      <c r="A3" s="60"/>
      <c r="B3" s="60"/>
      <c r="C3" s="60"/>
    </row>
    <row r="4" spans="1:17" x14ac:dyDescent="0.3">
      <c r="A4" s="44"/>
      <c r="C4" s="44"/>
    </row>
    <row r="5" spans="1:17" ht="39.6" x14ac:dyDescent="0.3">
      <c r="A5" s="30"/>
      <c r="B5" s="27" t="s">
        <v>0</v>
      </c>
      <c r="C5" s="28" t="s">
        <v>1</v>
      </c>
      <c r="D5" s="3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7</v>
      </c>
      <c r="J5" s="5" t="s">
        <v>8</v>
      </c>
      <c r="K5" s="5" t="s">
        <v>9</v>
      </c>
      <c r="L5" s="6" t="s">
        <v>10</v>
      </c>
      <c r="M5" s="7" t="s">
        <v>11</v>
      </c>
      <c r="N5" s="7" t="s">
        <v>12</v>
      </c>
      <c r="O5" s="7" t="s">
        <v>10</v>
      </c>
      <c r="P5" s="7" t="s">
        <v>13</v>
      </c>
      <c r="Q5" s="29" t="s">
        <v>14</v>
      </c>
    </row>
    <row r="6" spans="1:17" x14ac:dyDescent="0.3">
      <c r="A6" s="31">
        <v>18</v>
      </c>
      <c r="B6" s="32" t="s">
        <v>15</v>
      </c>
      <c r="C6" s="32" t="s">
        <v>16</v>
      </c>
      <c r="D6" s="10">
        <v>308463</v>
      </c>
      <c r="E6" s="10">
        <v>237809</v>
      </c>
      <c r="F6" s="10">
        <v>206252</v>
      </c>
      <c r="G6" s="10">
        <v>35555</v>
      </c>
      <c r="H6" s="10">
        <v>101022</v>
      </c>
      <c r="I6" s="10">
        <v>19</v>
      </c>
      <c r="J6" s="33">
        <f t="shared" ref="J6:J37" si="0">E6+G6</f>
        <v>273364</v>
      </c>
      <c r="K6" s="34">
        <f t="shared" ref="K6:K37" si="1">J6/D6</f>
        <v>0.8862132573436684</v>
      </c>
      <c r="L6" s="35">
        <f t="shared" ref="L6:L37" si="2">D6-J6</f>
        <v>35099</v>
      </c>
      <c r="M6" s="33">
        <f t="shared" ref="M6:M37" si="3">F6+G6</f>
        <v>241807</v>
      </c>
      <c r="N6" s="50">
        <f t="shared" ref="N6:N37" si="4">M6/D6</f>
        <v>0.78390925329780237</v>
      </c>
      <c r="O6" s="51">
        <f t="shared" ref="O6:O37" si="5">D6-M6</f>
        <v>66656</v>
      </c>
      <c r="P6" s="51">
        <f t="shared" ref="P6:P37" si="6">O6/16</f>
        <v>4166</v>
      </c>
      <c r="Q6" s="52">
        <f t="shared" ref="Q6:Q37" si="7">H6/M6</f>
        <v>0.41777946874987076</v>
      </c>
    </row>
    <row r="7" spans="1:17" x14ac:dyDescent="0.3">
      <c r="A7" s="31">
        <v>6</v>
      </c>
      <c r="B7" s="32" t="s">
        <v>17</v>
      </c>
      <c r="C7" s="32" t="s">
        <v>18</v>
      </c>
      <c r="D7" s="10">
        <v>450074</v>
      </c>
      <c r="E7" s="10">
        <f>VLOOKUP(C7,'[1]MUN-POB DANE'!$C$3:$E$1118,3,0)</f>
        <v>347337</v>
      </c>
      <c r="F7" s="10">
        <f>VLOOKUP(C7,'[1]MUN-POB DANE'!$C$3:$F$1118,4,0)</f>
        <v>307861</v>
      </c>
      <c r="G7" s="10">
        <f>VLOOKUP(C7,'[1]MUN-POB DANE'!$C$3:$G$1118,5,0)</f>
        <v>35158</v>
      </c>
      <c r="H7" s="10">
        <f>VLOOKUP(C7,'[1]MUN-POB DANE'!C26:$H$1124,6,0)</f>
        <v>141992</v>
      </c>
      <c r="I7" s="10">
        <f>VLOOKUP(C7,'[1]MUN-POB DANE'!$C$3:$I$1124,7,0)</f>
        <v>15</v>
      </c>
      <c r="J7" s="33">
        <f t="shared" si="0"/>
        <v>382495</v>
      </c>
      <c r="K7" s="34">
        <f t="shared" si="1"/>
        <v>0.84984913591987099</v>
      </c>
      <c r="L7" s="37">
        <f t="shared" si="2"/>
        <v>67579</v>
      </c>
      <c r="M7" s="33">
        <f t="shared" si="3"/>
        <v>343019</v>
      </c>
      <c r="N7" s="50">
        <f t="shared" si="4"/>
        <v>0.7621391149011052</v>
      </c>
      <c r="O7" s="51">
        <f t="shared" si="5"/>
        <v>107055</v>
      </c>
      <c r="P7" s="51">
        <f t="shared" si="6"/>
        <v>6690.9375</v>
      </c>
      <c r="Q7" s="52">
        <f t="shared" si="7"/>
        <v>0.4139479154215947</v>
      </c>
    </row>
    <row r="8" spans="1:17" x14ac:dyDescent="0.3">
      <c r="A8" s="31">
        <v>27</v>
      </c>
      <c r="B8" s="32" t="s">
        <v>19</v>
      </c>
      <c r="C8" s="32" t="s">
        <v>20</v>
      </c>
      <c r="D8" s="10">
        <v>58316</v>
      </c>
      <c r="E8" s="11">
        <v>52596</v>
      </c>
      <c r="F8" s="11">
        <v>44719</v>
      </c>
      <c r="G8" s="11">
        <v>832</v>
      </c>
      <c r="H8" s="11">
        <v>18824</v>
      </c>
      <c r="I8" s="11">
        <v>0</v>
      </c>
      <c r="J8" s="33">
        <f t="shared" si="0"/>
        <v>53428</v>
      </c>
      <c r="K8" s="34">
        <f t="shared" si="1"/>
        <v>0.91618080801152346</v>
      </c>
      <c r="L8" s="37">
        <f t="shared" si="2"/>
        <v>4888</v>
      </c>
      <c r="M8" s="33">
        <f t="shared" si="3"/>
        <v>45551</v>
      </c>
      <c r="N8" s="50">
        <f t="shared" si="4"/>
        <v>0.78110638589752379</v>
      </c>
      <c r="O8" s="51">
        <f t="shared" si="5"/>
        <v>12765</v>
      </c>
      <c r="P8" s="51">
        <f t="shared" si="6"/>
        <v>797.8125</v>
      </c>
      <c r="Q8" s="52">
        <f t="shared" si="7"/>
        <v>0.41325108120568155</v>
      </c>
    </row>
    <row r="9" spans="1:17" x14ac:dyDescent="0.3">
      <c r="A9" s="31">
        <v>5</v>
      </c>
      <c r="B9" s="32" t="s">
        <v>21</v>
      </c>
      <c r="C9" s="32" t="s">
        <v>22</v>
      </c>
      <c r="D9" s="10">
        <v>180568</v>
      </c>
      <c r="E9" s="10">
        <f>VLOOKUP(C9,'[1]MUN-POB DANE'!$C$3:$E$1118,3,0)</f>
        <v>139463</v>
      </c>
      <c r="F9" s="10">
        <f>VLOOKUP(C9,'[1]MUN-POB DANE'!$C$3:$F$1118,4,0)</f>
        <v>118647</v>
      </c>
      <c r="G9" s="10">
        <f>VLOOKUP(C9,'[1]MUN-POB DANE'!$C$3:$G$1118,5,0)</f>
        <v>33726</v>
      </c>
      <c r="H9" s="10">
        <f>VLOOKUP(C9,'[1]MUN-POB DANE'!C6:$H$1124,6,0)</f>
        <v>62483</v>
      </c>
      <c r="I9" s="10">
        <f>VLOOKUP(C9,'[1]MUN-POB DANE'!$C$3:$I$1124,7,0)</f>
        <v>21</v>
      </c>
      <c r="J9" s="33">
        <f t="shared" si="0"/>
        <v>173189</v>
      </c>
      <c r="K9" s="34">
        <f t="shared" si="1"/>
        <v>0.95913450888308005</v>
      </c>
      <c r="L9" s="37">
        <f t="shared" si="2"/>
        <v>7379</v>
      </c>
      <c r="M9" s="33">
        <f t="shared" si="3"/>
        <v>152373</v>
      </c>
      <c r="N9" s="50">
        <f t="shared" si="4"/>
        <v>0.843853838996943</v>
      </c>
      <c r="O9" s="51">
        <f t="shared" si="5"/>
        <v>28195</v>
      </c>
      <c r="P9" s="51">
        <f t="shared" si="6"/>
        <v>1762.1875</v>
      </c>
      <c r="Q9" s="52">
        <f t="shared" si="7"/>
        <v>0.41006608782395831</v>
      </c>
    </row>
    <row r="10" spans="1:17" x14ac:dyDescent="0.3">
      <c r="A10" s="31">
        <v>3</v>
      </c>
      <c r="B10" s="32" t="s">
        <v>23</v>
      </c>
      <c r="C10" s="32" t="s">
        <v>24</v>
      </c>
      <c r="D10" s="10">
        <v>7834167</v>
      </c>
      <c r="E10" s="10">
        <v>6219536</v>
      </c>
      <c r="F10" s="10">
        <v>5161389</v>
      </c>
      <c r="G10" s="10">
        <v>859684</v>
      </c>
      <c r="H10" s="10">
        <v>2435558</v>
      </c>
      <c r="I10" s="10">
        <v>911</v>
      </c>
      <c r="J10" s="33">
        <f t="shared" si="0"/>
        <v>7079220</v>
      </c>
      <c r="K10" s="34">
        <f t="shared" si="1"/>
        <v>0.90363404303227135</v>
      </c>
      <c r="L10" s="37">
        <f t="shared" si="2"/>
        <v>754947</v>
      </c>
      <c r="M10" s="33">
        <f t="shared" si="3"/>
        <v>6021073</v>
      </c>
      <c r="N10" s="50">
        <f t="shared" si="4"/>
        <v>0.76856582199485923</v>
      </c>
      <c r="O10" s="51">
        <f t="shared" si="5"/>
        <v>1813094</v>
      </c>
      <c r="P10" s="51">
        <f t="shared" si="6"/>
        <v>113318.375</v>
      </c>
      <c r="Q10" s="52">
        <f t="shared" si="7"/>
        <v>0.40450564210066875</v>
      </c>
    </row>
    <row r="11" spans="1:17" x14ac:dyDescent="0.3">
      <c r="A11" s="31">
        <v>22</v>
      </c>
      <c r="B11" s="32" t="s">
        <v>25</v>
      </c>
      <c r="C11" s="32" t="s">
        <v>26</v>
      </c>
      <c r="D11" s="10">
        <v>542724</v>
      </c>
      <c r="E11" s="10">
        <f>VLOOKUP(C11,'[1]MUN-POB DANE'!$C$3:$E$1118,3,0)</f>
        <v>449422</v>
      </c>
      <c r="F11" s="10">
        <f>VLOOKUP(C11,'[1]MUN-POB DANE'!$C$3:$F$1118,4,0)</f>
        <v>391567</v>
      </c>
      <c r="G11" s="10">
        <f>VLOOKUP(C11,'[1]MUN-POB DANE'!$C$3:$G$1118,5,0)</f>
        <v>58287</v>
      </c>
      <c r="H11" s="10">
        <f>VLOOKUP(C11,'[1]MUN-POB DANE'!C11:$H$1124,6,0)</f>
        <v>170180</v>
      </c>
      <c r="I11" s="10">
        <f>VLOOKUP(C11,'[1]MUN-POB DANE'!$C$3:$I$1124,7,0)</f>
        <v>58</v>
      </c>
      <c r="J11" s="33">
        <f t="shared" si="0"/>
        <v>507709</v>
      </c>
      <c r="K11" s="34">
        <f t="shared" si="1"/>
        <v>0.93548286053316232</v>
      </c>
      <c r="L11" s="37">
        <f t="shared" si="2"/>
        <v>35015</v>
      </c>
      <c r="M11" s="33">
        <f t="shared" si="3"/>
        <v>449854</v>
      </c>
      <c r="N11" s="34">
        <f t="shared" si="4"/>
        <v>0.82888171519962262</v>
      </c>
      <c r="O11" s="36">
        <f t="shared" si="5"/>
        <v>92870</v>
      </c>
      <c r="P11" s="36">
        <f t="shared" si="6"/>
        <v>5804.375</v>
      </c>
      <c r="Q11" s="46">
        <f t="shared" si="7"/>
        <v>0.37830051527829028</v>
      </c>
    </row>
    <row r="12" spans="1:17" x14ac:dyDescent="0.3">
      <c r="A12" s="31">
        <v>20</v>
      </c>
      <c r="B12" s="32" t="s">
        <v>27</v>
      </c>
      <c r="C12" s="32" t="s">
        <v>28</v>
      </c>
      <c r="D12" s="10">
        <v>614269</v>
      </c>
      <c r="E12" s="10">
        <f>VLOOKUP(C12,'[1]MUN-POB DANE'!$C$3:$E$1118,3,0)</f>
        <v>505057</v>
      </c>
      <c r="F12" s="10">
        <f>VLOOKUP(C12,'[1]MUN-POB DANE'!$C$3:$F$1118,4,0)</f>
        <v>427411</v>
      </c>
      <c r="G12" s="10">
        <f>VLOOKUP(C12,'[1]MUN-POB DANE'!$C$3:$G$1118,5,0)</f>
        <v>80070</v>
      </c>
      <c r="H12" s="10">
        <f>VLOOKUP(C12,'[1]MUN-POB DANE'!C8:$H$1124,6,0)</f>
        <v>185319</v>
      </c>
      <c r="I12" s="10">
        <f>VLOOKUP(C12,'[1]MUN-POB DANE'!$C$3:$I$1124,7,0)</f>
        <v>295</v>
      </c>
      <c r="J12" s="33">
        <f t="shared" si="0"/>
        <v>585127</v>
      </c>
      <c r="K12" s="34">
        <f t="shared" si="1"/>
        <v>0.9525582440266398</v>
      </c>
      <c r="L12" s="37">
        <f t="shared" si="2"/>
        <v>29142</v>
      </c>
      <c r="M12" s="33">
        <f t="shared" si="3"/>
        <v>507481</v>
      </c>
      <c r="N12" s="34">
        <f t="shared" si="4"/>
        <v>0.82615433954830864</v>
      </c>
      <c r="O12" s="36">
        <f t="shared" si="5"/>
        <v>106788</v>
      </c>
      <c r="P12" s="36">
        <f t="shared" si="6"/>
        <v>6674.25</v>
      </c>
      <c r="Q12" s="46">
        <f t="shared" si="7"/>
        <v>0.36517426268175557</v>
      </c>
    </row>
    <row r="13" spans="1:17" x14ac:dyDescent="0.3">
      <c r="A13" s="31">
        <v>1</v>
      </c>
      <c r="B13" s="32" t="s">
        <v>29</v>
      </c>
      <c r="C13" s="32" t="s">
        <v>30</v>
      </c>
      <c r="D13" s="10">
        <v>50811</v>
      </c>
      <c r="E13" s="10">
        <f>VLOOKUP(C13,'[1]MUN-POB DANE'!$C$3:$E$1118,3,0)</f>
        <v>45098</v>
      </c>
      <c r="F13" s="10">
        <f>VLOOKUP(C13,'[1]MUN-POB DANE'!$C$3:$F$1118,4,0)</f>
        <v>40569</v>
      </c>
      <c r="G13" s="10">
        <f>VLOOKUP(C13,'[1]MUN-POB DANE'!$C$3:$G$1118,5,0)</f>
        <v>4526</v>
      </c>
      <c r="H13" s="10">
        <f>VLOOKUP(C13,'[1]MUN-POB DANE'!C4:$H$1124,6,0)</f>
        <v>16171</v>
      </c>
      <c r="I13" s="10">
        <f>VLOOKUP(C13,'[1]MUN-POB DANE'!$C$3:$I$1124,7,0)</f>
        <v>0</v>
      </c>
      <c r="J13" s="33">
        <f t="shared" si="0"/>
        <v>49624</v>
      </c>
      <c r="K13" s="34">
        <f t="shared" si="1"/>
        <v>0.97663891676999071</v>
      </c>
      <c r="L13" s="37">
        <f t="shared" si="2"/>
        <v>1187</v>
      </c>
      <c r="M13" s="33">
        <f t="shared" si="3"/>
        <v>45095</v>
      </c>
      <c r="N13" s="34">
        <f t="shared" si="4"/>
        <v>0.88750467418472379</v>
      </c>
      <c r="O13" s="36">
        <f t="shared" si="5"/>
        <v>5716</v>
      </c>
      <c r="P13" s="36">
        <f t="shared" si="6"/>
        <v>357.25</v>
      </c>
      <c r="Q13" s="46">
        <f t="shared" si="7"/>
        <v>0.35859851424769928</v>
      </c>
    </row>
    <row r="14" spans="1:17" x14ac:dyDescent="0.3">
      <c r="A14" s="31">
        <v>28</v>
      </c>
      <c r="B14" s="32" t="s">
        <v>31</v>
      </c>
      <c r="C14" s="32" t="s">
        <v>32</v>
      </c>
      <c r="D14" s="10">
        <v>2573220</v>
      </c>
      <c r="E14" s="10">
        <v>2035821</v>
      </c>
      <c r="F14" s="10">
        <v>1651042</v>
      </c>
      <c r="G14" s="10">
        <v>356519</v>
      </c>
      <c r="H14" s="10">
        <v>715985</v>
      </c>
      <c r="I14" s="10">
        <v>559</v>
      </c>
      <c r="J14" s="33">
        <f t="shared" si="0"/>
        <v>2392340</v>
      </c>
      <c r="K14" s="34">
        <f t="shared" si="1"/>
        <v>0.92970674874282033</v>
      </c>
      <c r="L14" s="37">
        <f t="shared" si="2"/>
        <v>180880</v>
      </c>
      <c r="M14" s="33">
        <f t="shared" si="3"/>
        <v>2007561</v>
      </c>
      <c r="N14" s="34">
        <f t="shared" si="4"/>
        <v>0.78017464499731859</v>
      </c>
      <c r="O14" s="36">
        <f t="shared" si="5"/>
        <v>565659</v>
      </c>
      <c r="P14" s="36">
        <f t="shared" si="6"/>
        <v>35353.6875</v>
      </c>
      <c r="Q14" s="46">
        <f t="shared" si="7"/>
        <v>0.35664420657703549</v>
      </c>
    </row>
    <row r="15" spans="1:17" x14ac:dyDescent="0.3">
      <c r="A15" s="31">
        <v>29</v>
      </c>
      <c r="B15" s="32" t="s">
        <v>33</v>
      </c>
      <c r="C15" s="32" t="s">
        <v>34</v>
      </c>
      <c r="D15" s="10">
        <v>34401</v>
      </c>
      <c r="E15" s="10">
        <f>VLOOKUP(C15,'[1]MUN-POB DANE'!$C$3:$E$1118,3,0)</f>
        <v>22895</v>
      </c>
      <c r="F15" s="10">
        <f>VLOOKUP(C15,'[1]MUN-POB DANE'!$C$3:$F$1118,4,0)</f>
        <v>16276</v>
      </c>
      <c r="G15" s="10">
        <f>VLOOKUP(C15,'[1]MUN-POB DANE'!$C$3:$G$1118,5,0)</f>
        <v>1124</v>
      </c>
      <c r="H15" s="10">
        <f>VLOOKUP(C15,'[1]MUN-POB DANE'!C31:$H$1124,6,0)</f>
        <v>6109</v>
      </c>
      <c r="I15" s="10">
        <f>VLOOKUP(C15,'[1]MUN-POB DANE'!$C$3:$I$1124,7,0)</f>
        <v>0</v>
      </c>
      <c r="J15" s="33">
        <f t="shared" si="0"/>
        <v>24019</v>
      </c>
      <c r="K15" s="34">
        <f t="shared" si="1"/>
        <v>0.69820644748699168</v>
      </c>
      <c r="L15" s="37">
        <f t="shared" si="2"/>
        <v>10382</v>
      </c>
      <c r="M15" s="33">
        <f t="shared" si="3"/>
        <v>17400</v>
      </c>
      <c r="N15" s="34">
        <f t="shared" si="4"/>
        <v>0.50579925002180171</v>
      </c>
      <c r="O15" s="36">
        <f t="shared" si="5"/>
        <v>17001</v>
      </c>
      <c r="P15" s="36">
        <f t="shared" si="6"/>
        <v>1062.5625</v>
      </c>
      <c r="Q15" s="46">
        <f t="shared" si="7"/>
        <v>0.35109195402298848</v>
      </c>
    </row>
    <row r="16" spans="1:17" x14ac:dyDescent="0.3">
      <c r="A16" s="31">
        <v>2</v>
      </c>
      <c r="B16" s="32" t="s">
        <v>35</v>
      </c>
      <c r="C16" s="32" t="s">
        <v>36</v>
      </c>
      <c r="D16" s="10">
        <v>1297082</v>
      </c>
      <c r="E16" s="11">
        <v>1220835</v>
      </c>
      <c r="F16" s="11">
        <v>972483</v>
      </c>
      <c r="G16" s="11">
        <v>174931</v>
      </c>
      <c r="H16" s="11">
        <v>387249</v>
      </c>
      <c r="I16" s="11">
        <v>145</v>
      </c>
      <c r="J16" s="33">
        <f t="shared" si="0"/>
        <v>1395766</v>
      </c>
      <c r="K16" s="34">
        <f t="shared" si="1"/>
        <v>1.0760815430327457</v>
      </c>
      <c r="L16" s="37">
        <f t="shared" si="2"/>
        <v>-98684</v>
      </c>
      <c r="M16" s="33">
        <f t="shared" si="3"/>
        <v>1147414</v>
      </c>
      <c r="N16" s="34">
        <f t="shared" si="4"/>
        <v>0.88461176702783628</v>
      </c>
      <c r="O16" s="36">
        <f t="shared" si="5"/>
        <v>149668</v>
      </c>
      <c r="P16" s="36">
        <f t="shared" si="6"/>
        <v>9354.25</v>
      </c>
      <c r="Q16" s="46">
        <f t="shared" si="7"/>
        <v>0.33749718933183664</v>
      </c>
    </row>
    <row r="17" spans="1:17" x14ac:dyDescent="0.3">
      <c r="A17" s="31">
        <v>19</v>
      </c>
      <c r="B17" s="32" t="s">
        <v>37</v>
      </c>
      <c r="C17" s="32" t="s">
        <v>38</v>
      </c>
      <c r="D17" s="10">
        <v>480803</v>
      </c>
      <c r="E17" s="10">
        <f>VLOOKUP(C17,'[1]MUN-POB DANE'!$C$3:$E$1118,3,0)</f>
        <v>436339</v>
      </c>
      <c r="F17" s="10">
        <f>VLOOKUP(C17,'[1]MUN-POB DANE'!$C$3:$F$1118,4,0)</f>
        <v>372727</v>
      </c>
      <c r="G17" s="10">
        <f>VLOOKUP(C17,'[1]MUN-POB DANE'!$C$3:$G$1118,5,0)</f>
        <v>74923</v>
      </c>
      <c r="H17" s="10">
        <f>VLOOKUP(C17,'[1]MUN-POB DANE'!C3:$H$1124,6,0)</f>
        <v>149704</v>
      </c>
      <c r="I17" s="10">
        <f>VLOOKUP(C17,'[1]MUN-POB DANE'!$C$3:$I$1124,7,0)</f>
        <v>19</v>
      </c>
      <c r="J17" s="33">
        <f t="shared" si="0"/>
        <v>511262</v>
      </c>
      <c r="K17" s="34">
        <f t="shared" si="1"/>
        <v>1.0633502702770157</v>
      </c>
      <c r="L17" s="37">
        <f t="shared" si="2"/>
        <v>-30459</v>
      </c>
      <c r="M17" s="33">
        <f t="shared" si="3"/>
        <v>447650</v>
      </c>
      <c r="N17" s="34">
        <f t="shared" si="4"/>
        <v>0.93104660328658517</v>
      </c>
      <c r="O17" s="36">
        <f t="shared" si="5"/>
        <v>33153</v>
      </c>
      <c r="P17" s="36">
        <f t="shared" si="6"/>
        <v>2072.0625</v>
      </c>
      <c r="Q17" s="46">
        <f t="shared" si="7"/>
        <v>0.33442198145872892</v>
      </c>
    </row>
    <row r="18" spans="1:17" x14ac:dyDescent="0.3">
      <c r="A18" s="31">
        <v>8</v>
      </c>
      <c r="B18" s="32" t="s">
        <v>39</v>
      </c>
      <c r="C18" s="32" t="s">
        <v>40</v>
      </c>
      <c r="D18" s="10">
        <v>328139</v>
      </c>
      <c r="E18" s="10">
        <f>VLOOKUP(C18,'[1]MUN-POB DANE'!$C$3:$E$1118,3,0)</f>
        <v>276425</v>
      </c>
      <c r="F18" s="10">
        <f>VLOOKUP(C18,'[1]MUN-POB DANE'!$C$3:$F$1118,4,0)</f>
        <v>243318</v>
      </c>
      <c r="G18" s="10">
        <f>VLOOKUP(C18,'[1]MUN-POB DANE'!$C$3:$G$1118,5,0)</f>
        <v>33496</v>
      </c>
      <c r="H18" s="10">
        <f>VLOOKUP(C18,'[1]MUN-POB DANE'!C9:$H$1124,6,0)</f>
        <v>90069</v>
      </c>
      <c r="I18" s="10">
        <f>VLOOKUP(C18,'[1]MUN-POB DANE'!$C$3:$I$1124,7,0)</f>
        <v>9</v>
      </c>
      <c r="J18" s="33">
        <f t="shared" si="0"/>
        <v>309921</v>
      </c>
      <c r="K18" s="34">
        <f t="shared" si="1"/>
        <v>0.94448084500775586</v>
      </c>
      <c r="L18" s="37">
        <f t="shared" si="2"/>
        <v>18218</v>
      </c>
      <c r="M18" s="33">
        <f t="shared" si="3"/>
        <v>276814</v>
      </c>
      <c r="N18" s="34">
        <f t="shared" si="4"/>
        <v>0.84358762597557746</v>
      </c>
      <c r="O18" s="36">
        <f t="shared" si="5"/>
        <v>51325</v>
      </c>
      <c r="P18" s="36">
        <f t="shared" si="6"/>
        <v>3207.8125</v>
      </c>
      <c r="Q18" s="46">
        <f t="shared" si="7"/>
        <v>0.32537732918132756</v>
      </c>
    </row>
    <row r="19" spans="1:17" x14ac:dyDescent="0.3">
      <c r="A19" s="31">
        <v>25</v>
      </c>
      <c r="B19" s="32" t="s">
        <v>41</v>
      </c>
      <c r="C19" s="32" t="s">
        <v>42</v>
      </c>
      <c r="D19" s="10">
        <v>179355</v>
      </c>
      <c r="E19" s="10">
        <f>VLOOKUP(C19,'[1]MUN-POB DANE'!$C$3:$E$1118,3,0)</f>
        <v>154551</v>
      </c>
      <c r="F19" s="10">
        <f>VLOOKUP(C19,'[1]MUN-POB DANE'!$C$3:$F$1118,4,0)</f>
        <v>126463</v>
      </c>
      <c r="G19" s="10">
        <f>VLOOKUP(C19,'[1]MUN-POB DANE'!$C$3:$G$1118,5,0)</f>
        <v>19306</v>
      </c>
      <c r="H19" s="10">
        <f>VLOOKUP(C19,'[1]MUN-POB DANE'!C5:$H$1124,6,0)</f>
        <v>44839</v>
      </c>
      <c r="I19" s="10">
        <f>VLOOKUP(C19,'[1]MUN-POB DANE'!$C$3:$I$1124,7,0)</f>
        <v>9</v>
      </c>
      <c r="J19" s="33">
        <f t="shared" si="0"/>
        <v>173857</v>
      </c>
      <c r="K19" s="34">
        <f t="shared" si="1"/>
        <v>0.96934571102004408</v>
      </c>
      <c r="L19" s="37">
        <f t="shared" si="2"/>
        <v>5498</v>
      </c>
      <c r="M19" s="33">
        <f t="shared" si="3"/>
        <v>145769</v>
      </c>
      <c r="N19" s="34">
        <f t="shared" si="4"/>
        <v>0.81274009645674783</v>
      </c>
      <c r="O19" s="36">
        <f t="shared" si="5"/>
        <v>33586</v>
      </c>
      <c r="P19" s="36">
        <f t="shared" si="6"/>
        <v>2099.125</v>
      </c>
      <c r="Q19" s="46">
        <f t="shared" si="7"/>
        <v>0.30760312549307467</v>
      </c>
    </row>
    <row r="20" spans="1:17" x14ac:dyDescent="0.3">
      <c r="A20" s="31">
        <v>12</v>
      </c>
      <c r="B20" s="32" t="s">
        <v>43</v>
      </c>
      <c r="C20" s="32" t="s">
        <v>44</v>
      </c>
      <c r="D20" s="10">
        <v>367400</v>
      </c>
      <c r="E20" s="10">
        <f>VLOOKUP(C20,'[1]MUN-POB DANE'!$C$3:$E$1118,3,0)</f>
        <v>299771</v>
      </c>
      <c r="F20" s="10">
        <f>VLOOKUP(C20,'[1]MUN-POB DANE'!$C$3:$F$1118,4,0)</f>
        <v>242714</v>
      </c>
      <c r="G20" s="10">
        <f>VLOOKUP(C20,'[1]MUN-POB DANE'!$C$3:$G$1118,5,0)</f>
        <v>31218</v>
      </c>
      <c r="H20" s="10">
        <f>VLOOKUP(C20,'[1]MUN-POB DANE'!C18:$H$1124,6,0)</f>
        <v>84186</v>
      </c>
      <c r="I20" s="10">
        <f>VLOOKUP(C20,'[1]MUN-POB DANE'!$C$3:$I$1124,7,0)</f>
        <v>7</v>
      </c>
      <c r="J20" s="33">
        <f t="shared" si="0"/>
        <v>330989</v>
      </c>
      <c r="K20" s="34">
        <f t="shared" si="1"/>
        <v>0.90089548176374523</v>
      </c>
      <c r="L20" s="37">
        <f t="shared" si="2"/>
        <v>36411</v>
      </c>
      <c r="M20" s="33">
        <f t="shared" si="3"/>
        <v>273932</v>
      </c>
      <c r="N20" s="34">
        <f t="shared" si="4"/>
        <v>0.74559608056614046</v>
      </c>
      <c r="O20" s="36">
        <f t="shared" si="5"/>
        <v>93468</v>
      </c>
      <c r="P20" s="36">
        <f t="shared" si="6"/>
        <v>5841.75</v>
      </c>
      <c r="Q20" s="46">
        <f t="shared" si="7"/>
        <v>0.30732444548282056</v>
      </c>
    </row>
    <row r="21" spans="1:17" x14ac:dyDescent="0.3">
      <c r="A21" s="31">
        <v>23</v>
      </c>
      <c r="B21" s="32" t="s">
        <v>45</v>
      </c>
      <c r="C21" s="32" t="s">
        <v>46</v>
      </c>
      <c r="D21" s="10">
        <v>2264748</v>
      </c>
      <c r="E21" s="10">
        <f>VLOOKUP(C21,'[1]MUN-POB DANE'!$C$3:$E$1118,3,0)</f>
        <v>1745227</v>
      </c>
      <c r="F21" s="10">
        <f>VLOOKUP(C21,'[1]MUN-POB DANE'!$C$3:$F$1118,4,0)</f>
        <v>1444233</v>
      </c>
      <c r="G21" s="10">
        <f>VLOOKUP(C21,'[1]MUN-POB DANE'!$C$3:$G$1118,5,0)</f>
        <v>237664</v>
      </c>
      <c r="H21" s="10">
        <f>VLOOKUP(C21,'[1]MUN-POB DANE'!C22:$H$1124,6,0)</f>
        <v>515868</v>
      </c>
      <c r="I21" s="10">
        <f>VLOOKUP(C21,'[1]MUN-POB DANE'!$C$3:$I$1124,7,0)</f>
        <v>4010</v>
      </c>
      <c r="J21" s="33">
        <f t="shared" si="0"/>
        <v>1982891</v>
      </c>
      <c r="K21" s="34">
        <f t="shared" si="1"/>
        <v>0.87554597685923552</v>
      </c>
      <c r="L21" s="37">
        <f t="shared" si="2"/>
        <v>281857</v>
      </c>
      <c r="M21" s="33">
        <f t="shared" si="3"/>
        <v>1681897</v>
      </c>
      <c r="N21" s="34">
        <f t="shared" si="4"/>
        <v>0.74264200696942884</v>
      </c>
      <c r="O21" s="36">
        <f t="shared" si="5"/>
        <v>582851</v>
      </c>
      <c r="P21" s="36">
        <f t="shared" si="6"/>
        <v>36428.1875</v>
      </c>
      <c r="Q21" s="46">
        <f t="shared" si="7"/>
        <v>0.30671795002904456</v>
      </c>
    </row>
    <row r="22" spans="1:17" x14ac:dyDescent="0.3">
      <c r="A22" s="31">
        <v>10</v>
      </c>
      <c r="B22" s="32" t="s">
        <v>47</v>
      </c>
      <c r="C22" s="32" t="s">
        <v>48</v>
      </c>
      <c r="D22" s="10">
        <v>509558</v>
      </c>
      <c r="E22" s="10">
        <f>VLOOKUP(C22,'[1]MUN-POB DANE'!$C$3:$E$1118,3,0)</f>
        <v>391275</v>
      </c>
      <c r="F22" s="10">
        <f>VLOOKUP(C22,'[1]MUN-POB DANE'!$C$3:$F$1118,4,0)</f>
        <v>304767</v>
      </c>
      <c r="G22" s="10">
        <f>VLOOKUP(C22,'[1]MUN-POB DANE'!$C$3:$G$1118,5,0)</f>
        <v>47134</v>
      </c>
      <c r="H22" s="10">
        <f>VLOOKUP(C22,'[1]MUN-POB DANE'!C24:$H$1124,6,0)</f>
        <v>104637</v>
      </c>
      <c r="I22" s="10">
        <f>VLOOKUP(C22,'[1]MUN-POB DANE'!$C$3:$I$1124,7,0)</f>
        <v>72</v>
      </c>
      <c r="J22" s="33">
        <f t="shared" si="0"/>
        <v>438409</v>
      </c>
      <c r="K22" s="34">
        <f t="shared" si="1"/>
        <v>0.86037114518857516</v>
      </c>
      <c r="L22" s="37">
        <f t="shared" si="2"/>
        <v>71149</v>
      </c>
      <c r="M22" s="33">
        <f t="shared" si="3"/>
        <v>351901</v>
      </c>
      <c r="N22" s="34">
        <f t="shared" si="4"/>
        <v>0.69060048120135487</v>
      </c>
      <c r="O22" s="36">
        <f t="shared" si="5"/>
        <v>157657</v>
      </c>
      <c r="P22" s="36">
        <f t="shared" si="6"/>
        <v>9853.5625</v>
      </c>
      <c r="Q22" s="46">
        <f t="shared" si="7"/>
        <v>0.29734783362366118</v>
      </c>
    </row>
    <row r="23" spans="1:17" x14ac:dyDescent="0.3">
      <c r="A23" s="31">
        <v>7</v>
      </c>
      <c r="B23" s="32" t="s">
        <v>49</v>
      </c>
      <c r="C23" s="32" t="s">
        <v>50</v>
      </c>
      <c r="D23" s="10">
        <v>174839</v>
      </c>
      <c r="E23" s="10">
        <f>VLOOKUP(C23,'[1]MUN-POB DANE'!$C$3:$E$1118,3,0)</f>
        <v>109869</v>
      </c>
      <c r="F23" s="10">
        <f>VLOOKUP(C23,'[1]MUN-POB DANE'!$C$3:$F$1118,4,0)</f>
        <v>84637</v>
      </c>
      <c r="G23" s="10">
        <f>VLOOKUP(C23,'[1]MUN-POB DANE'!$C$3:$G$1118,5,0)</f>
        <v>12523</v>
      </c>
      <c r="H23" s="10">
        <f>VLOOKUP(C23,'[1]MUN-POB DANE'!C30:$H$1124,6,0)</f>
        <v>28765</v>
      </c>
      <c r="I23" s="10">
        <f>VLOOKUP(C23,'[1]MUN-POB DANE'!$C$3:$I$1124,7,0)</f>
        <v>5</v>
      </c>
      <c r="J23" s="33">
        <f t="shared" si="0"/>
        <v>122392</v>
      </c>
      <c r="K23" s="34">
        <f t="shared" si="1"/>
        <v>0.70002688187418138</v>
      </c>
      <c r="L23" s="37">
        <f t="shared" si="2"/>
        <v>52447</v>
      </c>
      <c r="M23" s="33">
        <f t="shared" si="3"/>
        <v>97160</v>
      </c>
      <c r="N23" s="34">
        <f t="shared" si="4"/>
        <v>0.5557112543540057</v>
      </c>
      <c r="O23" s="36">
        <f t="shared" si="5"/>
        <v>77679</v>
      </c>
      <c r="P23" s="36">
        <f t="shared" si="6"/>
        <v>4854.9375</v>
      </c>
      <c r="Q23" s="46">
        <f t="shared" si="7"/>
        <v>0.29605804857966239</v>
      </c>
    </row>
    <row r="24" spans="1:17" x14ac:dyDescent="0.3">
      <c r="A24" s="31">
        <v>16</v>
      </c>
      <c r="B24" s="32" t="s">
        <v>51</v>
      </c>
      <c r="C24" s="32" t="s">
        <v>52</v>
      </c>
      <c r="D24" s="10">
        <v>392567</v>
      </c>
      <c r="E24" s="10">
        <f>VLOOKUP(C24,'[1]MUN-POB DANE'!$C$3:$E$1118,3,0)</f>
        <v>321480</v>
      </c>
      <c r="F24" s="10">
        <f>VLOOKUP(C24,'[1]MUN-POB DANE'!$C$3:$F$1118,4,0)</f>
        <v>257875</v>
      </c>
      <c r="G24" s="10">
        <f>VLOOKUP(C24,'[1]MUN-POB DANE'!$C$3:$G$1118,5,0)</f>
        <v>51954</v>
      </c>
      <c r="H24" s="10">
        <f>VLOOKUP(C24,'[1]MUN-POB DANE'!C7:$H$1124,6,0)</f>
        <v>89432</v>
      </c>
      <c r="I24" s="10">
        <f>VLOOKUP(C24,'[1]MUN-POB DANE'!$C$3:$I$1124,7,0)</f>
        <v>51</v>
      </c>
      <c r="J24" s="33">
        <f t="shared" si="0"/>
        <v>373434</v>
      </c>
      <c r="K24" s="34">
        <f t="shared" si="1"/>
        <v>0.95126182282260097</v>
      </c>
      <c r="L24" s="37">
        <f t="shared" si="2"/>
        <v>19133</v>
      </c>
      <c r="M24" s="33">
        <f t="shared" si="3"/>
        <v>309829</v>
      </c>
      <c r="N24" s="34">
        <f t="shared" si="4"/>
        <v>0.78923852488874513</v>
      </c>
      <c r="O24" s="36">
        <f t="shared" si="5"/>
        <v>82738</v>
      </c>
      <c r="P24" s="36">
        <f t="shared" si="6"/>
        <v>5171.125</v>
      </c>
      <c r="Q24" s="46">
        <f t="shared" si="7"/>
        <v>0.28864954539439497</v>
      </c>
    </row>
    <row r="25" spans="1:17" x14ac:dyDescent="0.3">
      <c r="A25" s="31">
        <v>9</v>
      </c>
      <c r="B25" s="32" t="s">
        <v>53</v>
      </c>
      <c r="C25" s="32" t="s">
        <v>54</v>
      </c>
      <c r="D25" s="10">
        <v>544134</v>
      </c>
      <c r="E25" s="10">
        <f>VLOOKUP(C25,'[1]MUN-POB DANE'!$C$3:$E$1118,3,0)</f>
        <v>362422</v>
      </c>
      <c r="F25" s="10">
        <f>VLOOKUP(C25,'[1]MUN-POB DANE'!$C$3:$F$1118,4,0)</f>
        <v>279020</v>
      </c>
      <c r="G25" s="10">
        <f>VLOOKUP(C25,'[1]MUN-POB DANE'!$C$3:$G$1118,5,0)</f>
        <v>64387</v>
      </c>
      <c r="H25" s="10">
        <f>VLOOKUP(C25,'[1]MUN-POB DANE'!C29:$H$1124,6,0)</f>
        <v>99046</v>
      </c>
      <c r="I25" s="10">
        <f>VLOOKUP(C25,'[1]MUN-POB DANE'!$C$3:$I$1124,7,0)</f>
        <v>23</v>
      </c>
      <c r="J25" s="33">
        <f t="shared" si="0"/>
        <v>426809</v>
      </c>
      <c r="K25" s="34">
        <f t="shared" si="1"/>
        <v>0.78438215586601834</v>
      </c>
      <c r="L25" s="37">
        <f t="shared" si="2"/>
        <v>117325</v>
      </c>
      <c r="M25" s="33">
        <f t="shared" si="3"/>
        <v>343407</v>
      </c>
      <c r="N25" s="34">
        <f t="shared" si="4"/>
        <v>0.63110741104213297</v>
      </c>
      <c r="O25" s="36">
        <f t="shared" si="5"/>
        <v>200727</v>
      </c>
      <c r="P25" s="36">
        <f t="shared" si="6"/>
        <v>12545.4375</v>
      </c>
      <c r="Q25" s="46">
        <f t="shared" si="7"/>
        <v>0.28842161050881315</v>
      </c>
    </row>
    <row r="26" spans="1:17" x14ac:dyDescent="0.3">
      <c r="A26" s="31">
        <v>17</v>
      </c>
      <c r="B26" s="32" t="s">
        <v>55</v>
      </c>
      <c r="C26" s="32" t="s">
        <v>56</v>
      </c>
      <c r="D26" s="10">
        <v>787891</v>
      </c>
      <c r="E26" s="10">
        <f>VLOOKUP(C26,'[1]MUN-POB DANE'!$C$3:$E$1118,3,0)</f>
        <v>631270</v>
      </c>
      <c r="F26" s="10">
        <f>VLOOKUP(C26,'[1]MUN-POB DANE'!$C$3:$F$1118,4,0)</f>
        <v>471558</v>
      </c>
      <c r="G26" s="10">
        <f>VLOOKUP(C26,'[1]MUN-POB DANE'!$C$3:$G$1118,5,0)</f>
        <v>107408</v>
      </c>
      <c r="H26" s="10">
        <f>VLOOKUP(C26,'[1]MUN-POB DANE'!C13:$H$1124,6,0)</f>
        <v>164588</v>
      </c>
      <c r="I26" s="10">
        <f>VLOOKUP(C26,'[1]MUN-POB DANE'!$C$3:$I$1124,7,0)</f>
        <v>126</v>
      </c>
      <c r="J26" s="33">
        <f t="shared" si="0"/>
        <v>738678</v>
      </c>
      <c r="K26" s="34">
        <f t="shared" si="1"/>
        <v>0.93753831430997436</v>
      </c>
      <c r="L26" s="37">
        <f t="shared" si="2"/>
        <v>49213</v>
      </c>
      <c r="M26" s="33">
        <f t="shared" si="3"/>
        <v>578966</v>
      </c>
      <c r="N26" s="34">
        <f t="shared" si="4"/>
        <v>0.73483007167235059</v>
      </c>
      <c r="O26" s="36">
        <f t="shared" si="5"/>
        <v>208925</v>
      </c>
      <c r="P26" s="36">
        <f t="shared" si="6"/>
        <v>13057.8125</v>
      </c>
      <c r="Q26" s="46">
        <f t="shared" si="7"/>
        <v>0.28427921501435316</v>
      </c>
    </row>
    <row r="27" spans="1:17" x14ac:dyDescent="0.3">
      <c r="A27" s="31">
        <v>4</v>
      </c>
      <c r="B27" s="32" t="s">
        <v>57</v>
      </c>
      <c r="C27" s="32" t="s">
        <v>58</v>
      </c>
      <c r="D27" s="10">
        <v>1043926</v>
      </c>
      <c r="E27" s="10">
        <v>818478</v>
      </c>
      <c r="F27" s="10">
        <v>636941</v>
      </c>
      <c r="G27" s="10">
        <v>165965</v>
      </c>
      <c r="H27" s="10">
        <v>223071</v>
      </c>
      <c r="I27" s="10">
        <v>128</v>
      </c>
      <c r="J27" s="33">
        <f t="shared" si="0"/>
        <v>984443</v>
      </c>
      <c r="K27" s="34">
        <f t="shared" si="1"/>
        <v>0.94301990754133913</v>
      </c>
      <c r="L27" s="37">
        <f t="shared" si="2"/>
        <v>59483</v>
      </c>
      <c r="M27" s="33">
        <f t="shared" si="3"/>
        <v>802906</v>
      </c>
      <c r="N27" s="34">
        <f t="shared" si="4"/>
        <v>0.76912156608801774</v>
      </c>
      <c r="O27" s="36">
        <f t="shared" si="5"/>
        <v>241020</v>
      </c>
      <c r="P27" s="36">
        <f t="shared" si="6"/>
        <v>15063.75</v>
      </c>
      <c r="Q27" s="46">
        <f t="shared" si="7"/>
        <v>0.27782953421695689</v>
      </c>
    </row>
    <row r="28" spans="1:17" x14ac:dyDescent="0.3">
      <c r="A28" s="31">
        <v>14</v>
      </c>
      <c r="B28" s="32" t="s">
        <v>59</v>
      </c>
      <c r="C28" s="32" t="s">
        <v>60</v>
      </c>
      <c r="D28" s="10">
        <v>546979</v>
      </c>
      <c r="E28" s="11">
        <v>429840</v>
      </c>
      <c r="F28" s="11">
        <v>322011</v>
      </c>
      <c r="G28" s="11">
        <v>57279</v>
      </c>
      <c r="H28" s="10">
        <v>105048</v>
      </c>
      <c r="I28" s="10">
        <v>160</v>
      </c>
      <c r="J28" s="33">
        <f t="shared" si="0"/>
        <v>487119</v>
      </c>
      <c r="K28" s="34">
        <f t="shared" si="1"/>
        <v>0.89056252616645248</v>
      </c>
      <c r="L28" s="37">
        <f t="shared" si="2"/>
        <v>59860</v>
      </c>
      <c r="M28" s="33">
        <f t="shared" si="3"/>
        <v>379290</v>
      </c>
      <c r="N28" s="34">
        <f t="shared" si="4"/>
        <v>0.69342698714210238</v>
      </c>
      <c r="O28" s="36">
        <f t="shared" si="5"/>
        <v>167689</v>
      </c>
      <c r="P28" s="36">
        <f t="shared" si="6"/>
        <v>10480.5625</v>
      </c>
      <c r="Q28" s="46">
        <f t="shared" si="7"/>
        <v>0.27695958237760027</v>
      </c>
    </row>
    <row r="29" spans="1:17" x14ac:dyDescent="0.3">
      <c r="A29" s="31">
        <v>26</v>
      </c>
      <c r="B29" s="32" t="s">
        <v>61</v>
      </c>
      <c r="C29" s="32" t="s">
        <v>62</v>
      </c>
      <c r="D29" s="10">
        <v>59755</v>
      </c>
      <c r="E29" s="10">
        <f>VLOOKUP(C29,'[1]MUN-POB DANE'!$C$3:$E$1118,3,0)</f>
        <v>37540</v>
      </c>
      <c r="F29" s="10">
        <f>VLOOKUP(C29,'[1]MUN-POB DANE'!$C$3:$F$1118,4,0)</f>
        <v>25490</v>
      </c>
      <c r="G29" s="10">
        <f>VLOOKUP(C29,'[1]MUN-POB DANE'!$C$3:$G$1118,5,0)</f>
        <v>14987</v>
      </c>
      <c r="H29" s="10">
        <f>VLOOKUP(C29,'[1]MUN-POB DANE'!C23:$H$1124,6,0)</f>
        <v>10789</v>
      </c>
      <c r="I29" s="10">
        <f>VLOOKUP(C29,'[1]MUN-POB DANE'!$C$3:$I$1124,7,0)</f>
        <v>0</v>
      </c>
      <c r="J29" s="33">
        <f t="shared" si="0"/>
        <v>52527</v>
      </c>
      <c r="K29" s="34">
        <f t="shared" si="1"/>
        <v>0.87903941092795579</v>
      </c>
      <c r="L29" s="37">
        <f t="shared" si="2"/>
        <v>7228</v>
      </c>
      <c r="M29" s="33">
        <f t="shared" si="3"/>
        <v>40477</v>
      </c>
      <c r="N29" s="34">
        <f t="shared" si="4"/>
        <v>0.67738264580369845</v>
      </c>
      <c r="O29" s="36">
        <f t="shared" si="5"/>
        <v>19278</v>
      </c>
      <c r="P29" s="36">
        <f t="shared" si="6"/>
        <v>1204.875</v>
      </c>
      <c r="Q29" s="46">
        <f t="shared" si="7"/>
        <v>0.26654643377720683</v>
      </c>
    </row>
    <row r="30" spans="1:17" x14ac:dyDescent="0.3">
      <c r="A30" s="31">
        <v>31</v>
      </c>
      <c r="B30" s="32" t="s">
        <v>63</v>
      </c>
      <c r="C30" s="32" t="s">
        <v>64</v>
      </c>
      <c r="D30" s="10">
        <v>34307</v>
      </c>
      <c r="E30" s="10">
        <f>VLOOKUP(C30,'[1]MUN-POB DANE'!$C$3:$E$1118,3,0)</f>
        <v>14711</v>
      </c>
      <c r="F30" s="10">
        <f>VLOOKUP(C30,'[1]MUN-POB DANE'!$C$3:$F$1118,4,0)</f>
        <v>10937</v>
      </c>
      <c r="G30" s="10">
        <f>VLOOKUP(C30,'[1]MUN-POB DANE'!$C$3:$G$1118,5,0)</f>
        <v>3224</v>
      </c>
      <c r="H30" s="10">
        <f>VLOOKUP(C30,'[1]MUN-POB DANE'!C32:$H$1124,6,0)</f>
        <v>3741</v>
      </c>
      <c r="I30" s="10">
        <f>VLOOKUP(C30,'[1]MUN-POB DANE'!$C$3:$I$1124,7,0)</f>
        <v>0</v>
      </c>
      <c r="J30" s="33">
        <f t="shared" si="0"/>
        <v>17935</v>
      </c>
      <c r="K30" s="34">
        <f t="shared" si="1"/>
        <v>0.52277960766024423</v>
      </c>
      <c r="L30" s="37">
        <f t="shared" si="2"/>
        <v>16372</v>
      </c>
      <c r="M30" s="33">
        <f t="shared" si="3"/>
        <v>14161</v>
      </c>
      <c r="N30" s="34">
        <f t="shared" si="4"/>
        <v>0.41277290348908385</v>
      </c>
      <c r="O30" s="36">
        <f t="shared" si="5"/>
        <v>20146</v>
      </c>
      <c r="P30" s="36">
        <f t="shared" si="6"/>
        <v>1259.125</v>
      </c>
      <c r="Q30" s="46">
        <f t="shared" si="7"/>
        <v>0.26417625873878964</v>
      </c>
    </row>
    <row r="31" spans="1:17" x14ac:dyDescent="0.3">
      <c r="A31" s="31">
        <v>21</v>
      </c>
      <c r="B31" s="32" t="s">
        <v>65</v>
      </c>
      <c r="C31" s="32" t="s">
        <v>66</v>
      </c>
      <c r="D31" s="10">
        <v>298062</v>
      </c>
      <c r="E31" s="10">
        <f>VLOOKUP(C31,'[1]MUN-POB DANE'!$C$3:$E$1118,3,0)</f>
        <v>251174</v>
      </c>
      <c r="F31" s="10">
        <f>VLOOKUP(C31,'[1]MUN-POB DANE'!$C$3:$F$1118,4,0)</f>
        <v>202096</v>
      </c>
      <c r="G31" s="10">
        <f>VLOOKUP(C31,'[1]MUN-POB DANE'!$C$3:$G$1118,5,0)</f>
        <v>23041</v>
      </c>
      <c r="H31" s="10">
        <f>VLOOKUP(C31,'[1]MUN-POB DANE'!C15:$H$1124,6,0)</f>
        <v>59212</v>
      </c>
      <c r="I31" s="10">
        <f>VLOOKUP(C31,'[1]MUN-POB DANE'!$C$3:$I$1124,7,0)</f>
        <v>4</v>
      </c>
      <c r="J31" s="33">
        <f t="shared" si="0"/>
        <v>274215</v>
      </c>
      <c r="K31" s="34">
        <f t="shared" si="1"/>
        <v>0.91999315578637997</v>
      </c>
      <c r="L31" s="37">
        <f t="shared" si="2"/>
        <v>23847</v>
      </c>
      <c r="M31" s="33">
        <f t="shared" si="3"/>
        <v>225137</v>
      </c>
      <c r="N31" s="34">
        <f t="shared" si="4"/>
        <v>0.75533613811891487</v>
      </c>
      <c r="O31" s="36">
        <f t="shared" si="5"/>
        <v>72925</v>
      </c>
      <c r="P31" s="36">
        <f t="shared" si="6"/>
        <v>4557.8125</v>
      </c>
      <c r="Q31" s="46">
        <f t="shared" si="7"/>
        <v>0.26300430404598091</v>
      </c>
    </row>
    <row r="32" spans="1:17" x14ac:dyDescent="0.3">
      <c r="A32" s="31">
        <v>13</v>
      </c>
      <c r="B32" s="32" t="s">
        <v>67</v>
      </c>
      <c r="C32" s="32" t="s">
        <v>68</v>
      </c>
      <c r="D32" s="10">
        <v>206435</v>
      </c>
      <c r="E32" s="10">
        <f>VLOOKUP(C32,'[1]MUN-POB DANE'!$C$3:$E$1118,3,0)</f>
        <v>153830</v>
      </c>
      <c r="F32" s="10">
        <f>VLOOKUP(C32,'[1]MUN-POB DANE'!$C$3:$F$1118,4,0)</f>
        <v>115034</v>
      </c>
      <c r="G32" s="10">
        <f>VLOOKUP(C32,'[1]MUN-POB DANE'!$C$3:$G$1118,5,0)</f>
        <v>41466</v>
      </c>
      <c r="H32" s="10">
        <f>VLOOKUP(C32,'[1]MUN-POB DANE'!C12:$H$1124,6,0)</f>
        <v>40876</v>
      </c>
      <c r="I32" s="10">
        <f>VLOOKUP(C32,'[1]MUN-POB DANE'!$C$3:$I$1124,7,0)</f>
        <v>0</v>
      </c>
      <c r="J32" s="33">
        <f t="shared" si="0"/>
        <v>195296</v>
      </c>
      <c r="K32" s="34">
        <f t="shared" si="1"/>
        <v>0.94604112674691787</v>
      </c>
      <c r="L32" s="37">
        <f t="shared" si="2"/>
        <v>11139</v>
      </c>
      <c r="M32" s="33">
        <f t="shared" si="3"/>
        <v>156500</v>
      </c>
      <c r="N32" s="34">
        <f t="shared" si="4"/>
        <v>0.75810787899338772</v>
      </c>
      <c r="O32" s="36">
        <f t="shared" si="5"/>
        <v>49935</v>
      </c>
      <c r="P32" s="36">
        <f t="shared" si="6"/>
        <v>3120.9375</v>
      </c>
      <c r="Q32" s="46">
        <f t="shared" si="7"/>
        <v>0.26118849840255592</v>
      </c>
    </row>
    <row r="33" spans="1:17" x14ac:dyDescent="0.3">
      <c r="A33" s="31">
        <v>32</v>
      </c>
      <c r="B33" s="32" t="s">
        <v>69</v>
      </c>
      <c r="C33" s="32" t="s">
        <v>70</v>
      </c>
      <c r="D33" s="10">
        <v>20578</v>
      </c>
      <c r="E33" s="10">
        <v>20194</v>
      </c>
      <c r="F33" s="10">
        <v>13935</v>
      </c>
      <c r="G33" s="10">
        <v>5000</v>
      </c>
      <c r="H33" s="10">
        <v>4788</v>
      </c>
      <c r="I33" s="10">
        <v>1</v>
      </c>
      <c r="J33" s="33">
        <f t="shared" si="0"/>
        <v>25194</v>
      </c>
      <c r="K33" s="34">
        <f t="shared" si="1"/>
        <v>1.2243172319953348</v>
      </c>
      <c r="L33" s="37">
        <f t="shared" si="2"/>
        <v>-4616</v>
      </c>
      <c r="M33" s="33">
        <f t="shared" si="3"/>
        <v>18935</v>
      </c>
      <c r="N33" s="34">
        <f t="shared" si="4"/>
        <v>0.92015744970356694</v>
      </c>
      <c r="O33" s="36">
        <f t="shared" si="5"/>
        <v>1643</v>
      </c>
      <c r="P33" s="36">
        <f t="shared" si="6"/>
        <v>102.6875</v>
      </c>
      <c r="Q33" s="46">
        <f t="shared" si="7"/>
        <v>0.25286506469500925</v>
      </c>
    </row>
    <row r="34" spans="1:17" x14ac:dyDescent="0.3">
      <c r="A34" s="31">
        <v>30</v>
      </c>
      <c r="B34" s="32" t="s">
        <v>71</v>
      </c>
      <c r="C34" s="32" t="s">
        <v>72</v>
      </c>
      <c r="D34" s="10">
        <v>57004</v>
      </c>
      <c r="E34" s="10">
        <f>VLOOKUP(C34,'[1]MUN-POB DANE'!$C$3:$E$1118,3,0)</f>
        <v>37898</v>
      </c>
      <c r="F34" s="10">
        <f>VLOOKUP(C34,'[1]MUN-POB DANE'!$C$3:$F$1118,4,0)</f>
        <v>25653</v>
      </c>
      <c r="G34" s="10">
        <f>VLOOKUP(C34,'[1]MUN-POB DANE'!$C$3:$G$1118,5,0)</f>
        <v>11384</v>
      </c>
      <c r="H34" s="10">
        <f>VLOOKUP(C34,'[1]MUN-POB DANE'!C25:$H$1124,6,0)</f>
        <v>9098</v>
      </c>
      <c r="I34" s="10">
        <f>VLOOKUP(C34,'[1]MUN-POB DANE'!$C$3:$I$1124,7,0)</f>
        <v>0</v>
      </c>
      <c r="J34" s="33">
        <f t="shared" si="0"/>
        <v>49282</v>
      </c>
      <c r="K34" s="34">
        <f t="shared" si="1"/>
        <v>0.86453582204757562</v>
      </c>
      <c r="L34" s="37">
        <f t="shared" si="2"/>
        <v>7722</v>
      </c>
      <c r="M34" s="33">
        <f t="shared" si="3"/>
        <v>37037</v>
      </c>
      <c r="N34" s="34">
        <f t="shared" si="4"/>
        <v>0.64972633499403554</v>
      </c>
      <c r="O34" s="36">
        <f t="shared" si="5"/>
        <v>19967</v>
      </c>
      <c r="P34" s="36">
        <f t="shared" si="6"/>
        <v>1247.9375</v>
      </c>
      <c r="Q34" s="46">
        <f t="shared" si="7"/>
        <v>0.24564624564624565</v>
      </c>
    </row>
    <row r="35" spans="1:17" x14ac:dyDescent="0.3">
      <c r="A35" s="31">
        <v>15</v>
      </c>
      <c r="B35" s="32" t="s">
        <v>73</v>
      </c>
      <c r="C35" s="32" t="s">
        <v>74</v>
      </c>
      <c r="D35" s="10">
        <v>549922</v>
      </c>
      <c r="E35" s="10">
        <f>VLOOKUP(C35,'[1]MUN-POB DANE'!$C$3:$E$1118,3,0)</f>
        <v>376616</v>
      </c>
      <c r="F35" s="10">
        <f>VLOOKUP(C35,'[1]MUN-POB DANE'!$C$3:$F$1118,4,0)</f>
        <v>310269</v>
      </c>
      <c r="G35" s="10">
        <f>VLOOKUP(C35,'[1]MUN-POB DANE'!$C$3:$G$1118,5,0)</f>
        <v>80239</v>
      </c>
      <c r="H35" s="10">
        <f>VLOOKUP(C35,'[1]MUN-POB DANE'!C28:$H$1124,6,0)</f>
        <v>95423</v>
      </c>
      <c r="I35" s="10">
        <f>VLOOKUP(C35,'[1]MUN-POB DANE'!$C$3:$I$1124,7,0)</f>
        <v>50</v>
      </c>
      <c r="J35" s="33">
        <f t="shared" si="0"/>
        <v>456855</v>
      </c>
      <c r="K35" s="34">
        <f t="shared" si="1"/>
        <v>0.83076327188219423</v>
      </c>
      <c r="L35" s="37">
        <f t="shared" si="2"/>
        <v>93067</v>
      </c>
      <c r="M35" s="33">
        <f t="shared" si="3"/>
        <v>390508</v>
      </c>
      <c r="N35" s="34">
        <f t="shared" si="4"/>
        <v>0.7101152527085659</v>
      </c>
      <c r="O35" s="36">
        <f t="shared" si="5"/>
        <v>159414</v>
      </c>
      <c r="P35" s="36">
        <f t="shared" si="6"/>
        <v>9963.375</v>
      </c>
      <c r="Q35" s="46">
        <f t="shared" si="7"/>
        <v>0.2443560695299456</v>
      </c>
    </row>
    <row r="36" spans="1:17" x14ac:dyDescent="0.3">
      <c r="A36" s="31">
        <v>24</v>
      </c>
      <c r="B36" s="32" t="s">
        <v>75</v>
      </c>
      <c r="C36" s="32" t="s">
        <v>76</v>
      </c>
      <c r="D36" s="10">
        <v>99143</v>
      </c>
      <c r="E36" s="10">
        <f>VLOOKUP(C36,'[1]MUN-POB DANE'!$C$3:$E$1118,3,0)</f>
        <v>70744</v>
      </c>
      <c r="F36" s="10">
        <f>VLOOKUP(C36,'[1]MUN-POB DANE'!$C$3:$F$1118,4,0)</f>
        <v>55504</v>
      </c>
      <c r="G36" s="10">
        <f>VLOOKUP(C36,'[1]MUN-POB DANE'!$C$3:$G$1118,5,0)</f>
        <v>16309</v>
      </c>
      <c r="H36" s="10">
        <f>VLOOKUP(C36,'[1]MUN-POB DANE'!C21:$H$1124,6,0)</f>
        <v>17232</v>
      </c>
      <c r="I36" s="10">
        <f>VLOOKUP(C36,'[1]MUN-POB DANE'!$C$3:$I$1124,7,0)</f>
        <v>4</v>
      </c>
      <c r="J36" s="33">
        <f t="shared" si="0"/>
        <v>87053</v>
      </c>
      <c r="K36" s="34">
        <f t="shared" si="1"/>
        <v>0.87805493075658392</v>
      </c>
      <c r="L36" s="37">
        <f t="shared" si="2"/>
        <v>12090</v>
      </c>
      <c r="M36" s="33">
        <f t="shared" si="3"/>
        <v>71813</v>
      </c>
      <c r="N36" s="34">
        <f t="shared" si="4"/>
        <v>0.7243375730006153</v>
      </c>
      <c r="O36" s="36">
        <f t="shared" si="5"/>
        <v>27330</v>
      </c>
      <c r="P36" s="36">
        <f t="shared" si="6"/>
        <v>1708.125</v>
      </c>
      <c r="Q36" s="46">
        <f t="shared" si="7"/>
        <v>0.23995655382730147</v>
      </c>
    </row>
    <row r="37" spans="1:17" x14ac:dyDescent="0.3">
      <c r="A37" s="31">
        <v>11</v>
      </c>
      <c r="B37" s="32" t="s">
        <v>77</v>
      </c>
      <c r="C37" s="32" t="s">
        <v>78</v>
      </c>
      <c r="D37" s="10">
        <v>131886</v>
      </c>
      <c r="E37" s="10">
        <f>VLOOKUP(C37,'[1]MUN-POB DANE'!$C$3:$E$1118,3,0)</f>
        <v>80662</v>
      </c>
      <c r="F37" s="10">
        <f>VLOOKUP(C37,'[1]MUN-POB DANE'!$C$3:$F$1118,4,0)</f>
        <v>54056</v>
      </c>
      <c r="G37" s="10">
        <f>VLOOKUP(C37,'[1]MUN-POB DANE'!$C$3:$G$1118,5,0)</f>
        <v>30477</v>
      </c>
      <c r="H37" s="10">
        <f>VLOOKUP(C37,'[1]MUN-POB DANE'!C27:$H$1124,6,0)</f>
        <v>14607</v>
      </c>
      <c r="I37" s="10">
        <f>VLOOKUP(C37,'[1]MUN-POB DANE'!$C$3:$I$1124,7,0)</f>
        <v>0</v>
      </c>
      <c r="J37" s="33">
        <f t="shared" si="0"/>
        <v>111139</v>
      </c>
      <c r="K37" s="34">
        <f t="shared" si="1"/>
        <v>0.84268989885203893</v>
      </c>
      <c r="L37" s="37">
        <f t="shared" si="2"/>
        <v>20747</v>
      </c>
      <c r="M37" s="33">
        <f t="shared" si="3"/>
        <v>84533</v>
      </c>
      <c r="N37" s="34">
        <f t="shared" si="4"/>
        <v>0.64095506725505358</v>
      </c>
      <c r="O37" s="36">
        <f t="shared" si="5"/>
        <v>47353</v>
      </c>
      <c r="P37" s="36">
        <f t="shared" si="6"/>
        <v>2959.5625</v>
      </c>
      <c r="Q37" s="46">
        <f t="shared" si="7"/>
        <v>0.17279642269882767</v>
      </c>
    </row>
    <row r="38" spans="1:17" x14ac:dyDescent="0.3">
      <c r="A38" s="21"/>
      <c r="B38" s="47"/>
      <c r="C38" s="48"/>
      <c r="D38" s="47"/>
      <c r="E38" s="47"/>
      <c r="F38" s="47"/>
      <c r="G38" s="47"/>
      <c r="H38" s="47"/>
      <c r="I38" s="47"/>
      <c r="J38" s="38"/>
      <c r="K38" s="39"/>
      <c r="L38" s="40"/>
      <c r="M38" s="38"/>
      <c r="N38" s="41"/>
      <c r="O38" s="40"/>
      <c r="P38" s="40"/>
      <c r="Q38" s="47"/>
    </row>
    <row r="39" spans="1:17" x14ac:dyDescent="0.3">
      <c r="D39" s="49"/>
      <c r="J39" s="42"/>
      <c r="K39" s="39"/>
      <c r="L39" s="43"/>
      <c r="M39" s="42"/>
      <c r="N39" s="41"/>
      <c r="O39" s="43"/>
      <c r="P39" s="43"/>
    </row>
    <row r="40" spans="1:17" x14ac:dyDescent="0.3">
      <c r="D40" s="12"/>
      <c r="J40" s="42"/>
      <c r="K40" s="39"/>
      <c r="L40" s="43"/>
      <c r="M40" s="42"/>
      <c r="N40" s="41"/>
      <c r="O40" s="43"/>
      <c r="P40" s="43"/>
    </row>
    <row r="41" spans="1:17" x14ac:dyDescent="0.3">
      <c r="D41" s="49"/>
      <c r="J41" s="42"/>
      <c r="K41" s="39"/>
      <c r="L41" s="43"/>
      <c r="M41" s="42"/>
      <c r="N41" s="41"/>
      <c r="O41" s="43"/>
      <c r="P41" s="43"/>
    </row>
    <row r="42" spans="1:17" x14ac:dyDescent="0.3">
      <c r="J42" s="42"/>
      <c r="K42" s="39"/>
      <c r="L42" s="43"/>
      <c r="M42" s="42"/>
      <c r="N42" s="41"/>
      <c r="O42" s="43"/>
      <c r="P42" s="43"/>
    </row>
    <row r="43" spans="1:17" x14ac:dyDescent="0.3">
      <c r="J43" s="42"/>
      <c r="K43" s="39"/>
      <c r="L43" s="43"/>
      <c r="M43" s="42"/>
      <c r="N43" s="41"/>
      <c r="O43" s="43"/>
      <c r="P43" s="43"/>
    </row>
    <row r="44" spans="1:17" x14ac:dyDescent="0.3">
      <c r="J44" s="42"/>
      <c r="K44" s="39"/>
      <c r="L44" s="43"/>
      <c r="M44" s="42"/>
      <c r="N44" s="41"/>
      <c r="O44" s="43"/>
      <c r="P44" s="43"/>
    </row>
    <row r="45" spans="1:17" x14ac:dyDescent="0.3">
      <c r="J45" s="42"/>
      <c r="K45" s="39"/>
      <c r="L45" s="43"/>
      <c r="M45" s="42"/>
      <c r="N45" s="41"/>
      <c r="O45" s="43"/>
      <c r="P45" s="43"/>
    </row>
    <row r="46" spans="1:17" x14ac:dyDescent="0.3">
      <c r="J46" s="42"/>
      <c r="K46" s="39"/>
      <c r="L46" s="43"/>
      <c r="M46" s="42"/>
      <c r="N46" s="41"/>
      <c r="O46" s="43"/>
      <c r="P46" s="43"/>
    </row>
    <row r="47" spans="1:17" x14ac:dyDescent="0.3">
      <c r="J47" s="42"/>
      <c r="K47" s="39"/>
      <c r="L47" s="43"/>
      <c r="M47" s="42"/>
      <c r="N47" s="41"/>
      <c r="O47" s="43"/>
      <c r="P47" s="43"/>
    </row>
    <row r="48" spans="1:17" x14ac:dyDescent="0.3">
      <c r="J48" s="42"/>
      <c r="K48" s="39"/>
      <c r="L48" s="43"/>
      <c r="M48" s="42"/>
      <c r="N48" s="41"/>
      <c r="O48" s="43"/>
      <c r="P48" s="43"/>
    </row>
    <row r="49" spans="10:16" x14ac:dyDescent="0.3">
      <c r="J49" s="42"/>
      <c r="K49" s="39"/>
      <c r="L49" s="43"/>
      <c r="M49" s="42"/>
      <c r="N49" s="41"/>
      <c r="O49" s="43"/>
      <c r="P49" s="43"/>
    </row>
    <row r="50" spans="10:16" x14ac:dyDescent="0.3">
      <c r="J50" s="42"/>
      <c r="K50" s="39"/>
      <c r="L50" s="43"/>
      <c r="M50" s="42"/>
      <c r="N50" s="41"/>
      <c r="O50" s="43"/>
      <c r="P50" s="43"/>
    </row>
    <row r="51" spans="10:16" x14ac:dyDescent="0.3">
      <c r="J51" s="42"/>
      <c r="K51" s="39"/>
      <c r="L51" s="43"/>
      <c r="M51" s="42"/>
      <c r="N51" s="41"/>
      <c r="O51" s="43"/>
      <c r="P51" s="43"/>
    </row>
    <row r="52" spans="10:16" x14ac:dyDescent="0.3">
      <c r="J52" s="42"/>
      <c r="K52" s="39"/>
      <c r="L52" s="43"/>
      <c r="M52" s="42"/>
      <c r="N52" s="41"/>
      <c r="O52" s="43"/>
      <c r="P52" s="43"/>
    </row>
    <row r="53" spans="10:16" x14ac:dyDescent="0.3">
      <c r="J53" s="42"/>
      <c r="K53" s="39"/>
      <c r="L53" s="43"/>
      <c r="M53" s="42"/>
      <c r="N53" s="41"/>
      <c r="O53" s="43"/>
      <c r="P53" s="43"/>
    </row>
    <row r="54" spans="10:16" x14ac:dyDescent="0.3">
      <c r="J54" s="42"/>
      <c r="K54" s="39"/>
      <c r="L54" s="43"/>
      <c r="M54" s="42"/>
      <c r="N54" s="41"/>
      <c r="O54" s="43"/>
      <c r="P54" s="43"/>
    </row>
    <row r="55" spans="10:16" x14ac:dyDescent="0.3">
      <c r="J55" s="42"/>
      <c r="K55" s="39"/>
      <c r="L55" s="43"/>
      <c r="M55" s="42"/>
      <c r="N55" s="41"/>
      <c r="O55" s="43"/>
      <c r="P55" s="43"/>
    </row>
    <row r="56" spans="10:16" x14ac:dyDescent="0.3">
      <c r="J56" s="42"/>
      <c r="K56" s="39"/>
      <c r="L56" s="43"/>
      <c r="M56" s="42"/>
      <c r="N56" s="41"/>
      <c r="O56" s="43"/>
      <c r="P56" s="43"/>
    </row>
    <row r="57" spans="10:16" x14ac:dyDescent="0.3">
      <c r="J57" s="42"/>
      <c r="K57" s="39"/>
      <c r="L57" s="43"/>
      <c r="M57" s="42"/>
      <c r="N57" s="41"/>
      <c r="O57" s="43"/>
      <c r="P57" s="43"/>
    </row>
    <row r="58" spans="10:16" x14ac:dyDescent="0.3">
      <c r="J58" s="42"/>
      <c r="K58" s="39"/>
      <c r="L58" s="43"/>
      <c r="M58" s="42"/>
      <c r="N58" s="41"/>
      <c r="O58" s="43"/>
      <c r="P58" s="43"/>
    </row>
    <row r="59" spans="10:16" x14ac:dyDescent="0.3">
      <c r="J59" s="42"/>
      <c r="K59" s="39"/>
      <c r="L59" s="43"/>
      <c r="M59" s="42"/>
      <c r="N59" s="41"/>
      <c r="O59" s="43"/>
      <c r="P59" s="43"/>
    </row>
    <row r="60" spans="10:16" x14ac:dyDescent="0.3">
      <c r="J60" s="42"/>
      <c r="K60" s="39"/>
      <c r="L60" s="43"/>
      <c r="M60" s="42"/>
      <c r="N60" s="41"/>
      <c r="O60" s="43"/>
      <c r="P60" s="43"/>
    </row>
    <row r="61" spans="10:16" x14ac:dyDescent="0.3">
      <c r="J61" s="42"/>
      <c r="K61" s="39"/>
      <c r="L61" s="43"/>
      <c r="M61" s="42"/>
      <c r="N61" s="41"/>
      <c r="O61" s="43"/>
      <c r="P61" s="43"/>
    </row>
    <row r="62" spans="10:16" x14ac:dyDescent="0.3">
      <c r="J62" s="42"/>
      <c r="K62" s="39"/>
      <c r="L62" s="43"/>
      <c r="M62" s="42"/>
      <c r="N62" s="41"/>
      <c r="O62" s="43"/>
      <c r="P62" s="43"/>
    </row>
    <row r="63" spans="10:16" x14ac:dyDescent="0.3">
      <c r="J63" s="42"/>
      <c r="K63" s="39"/>
      <c r="L63" s="43"/>
      <c r="M63" s="42"/>
      <c r="N63" s="41"/>
      <c r="O63" s="43"/>
      <c r="P63" s="43"/>
    </row>
    <row r="64" spans="10:16" x14ac:dyDescent="0.3">
      <c r="J64" s="42"/>
      <c r="K64" s="39"/>
      <c r="L64" s="43"/>
      <c r="M64" s="42"/>
      <c r="N64" s="41"/>
      <c r="O64" s="43"/>
      <c r="P64" s="43"/>
    </row>
    <row r="65" spans="10:16" x14ac:dyDescent="0.3">
      <c r="J65" s="42"/>
      <c r="K65" s="39"/>
      <c r="L65" s="43"/>
      <c r="M65" s="42"/>
      <c r="N65" s="41"/>
      <c r="O65" s="43"/>
      <c r="P65" s="43"/>
    </row>
    <row r="66" spans="10:16" x14ac:dyDescent="0.3">
      <c r="J66" s="42"/>
      <c r="K66" s="39"/>
      <c r="L66" s="43"/>
      <c r="M66" s="42"/>
      <c r="N66" s="41"/>
      <c r="O66" s="43"/>
      <c r="P66" s="43"/>
    </row>
    <row r="67" spans="10:16" x14ac:dyDescent="0.3">
      <c r="J67" s="42"/>
      <c r="K67" s="39"/>
      <c r="L67" s="43"/>
      <c r="M67" s="42"/>
      <c r="N67" s="41"/>
      <c r="O67" s="43"/>
      <c r="P67" s="43"/>
    </row>
    <row r="68" spans="10:16" x14ac:dyDescent="0.3">
      <c r="J68" s="42"/>
      <c r="K68" s="39"/>
      <c r="L68" s="43"/>
      <c r="M68" s="42"/>
      <c r="N68" s="41"/>
      <c r="O68" s="43"/>
      <c r="P68" s="43"/>
    </row>
    <row r="69" spans="10:16" x14ac:dyDescent="0.3">
      <c r="J69" s="42"/>
      <c r="K69" s="39"/>
      <c r="L69" s="43"/>
      <c r="M69" s="42"/>
      <c r="N69" s="41"/>
      <c r="O69" s="43"/>
      <c r="P69" s="43"/>
    </row>
    <row r="70" spans="10:16" x14ac:dyDescent="0.3">
      <c r="J70" s="42"/>
      <c r="K70" s="39"/>
      <c r="L70" s="43"/>
      <c r="M70" s="42"/>
      <c r="N70" s="41"/>
      <c r="O70" s="43"/>
      <c r="P70" s="43"/>
    </row>
    <row r="71" spans="10:16" x14ac:dyDescent="0.3">
      <c r="J71" s="42"/>
      <c r="K71" s="39"/>
      <c r="L71" s="43"/>
      <c r="M71" s="42"/>
      <c r="N71" s="41"/>
      <c r="O71" s="43"/>
      <c r="P71" s="43"/>
    </row>
    <row r="72" spans="10:16" x14ac:dyDescent="0.3">
      <c r="J72" s="42"/>
      <c r="K72" s="39"/>
      <c r="L72" s="43"/>
      <c r="M72" s="42"/>
      <c r="N72" s="41"/>
      <c r="O72" s="43"/>
      <c r="P72" s="43"/>
    </row>
    <row r="73" spans="10:16" x14ac:dyDescent="0.3">
      <c r="J73" s="42"/>
      <c r="K73" s="39"/>
      <c r="L73" s="43"/>
      <c r="M73" s="42"/>
      <c r="N73" s="41"/>
      <c r="O73" s="43"/>
      <c r="P73" s="43"/>
    </row>
    <row r="74" spans="10:16" x14ac:dyDescent="0.3">
      <c r="J74" s="42"/>
      <c r="K74" s="39"/>
      <c r="L74" s="43"/>
      <c r="M74" s="42"/>
      <c r="N74" s="41"/>
      <c r="O74" s="43"/>
      <c r="P74" s="43"/>
    </row>
    <row r="75" spans="10:16" x14ac:dyDescent="0.3">
      <c r="J75" s="42"/>
      <c r="K75" s="39"/>
      <c r="L75" s="43"/>
      <c r="M75" s="42"/>
      <c r="N75" s="41"/>
      <c r="O75" s="43"/>
      <c r="P75" s="43"/>
    </row>
    <row r="76" spans="10:16" x14ac:dyDescent="0.3">
      <c r="J76" s="42"/>
      <c r="K76" s="39"/>
      <c r="L76" s="43"/>
      <c r="M76" s="42"/>
      <c r="N76" s="41"/>
      <c r="O76" s="43"/>
      <c r="P76" s="43"/>
    </row>
    <row r="77" spans="10:16" x14ac:dyDescent="0.3">
      <c r="J77" s="42"/>
      <c r="K77" s="39"/>
      <c r="L77" s="43"/>
      <c r="M77" s="42"/>
      <c r="N77" s="41"/>
      <c r="O77" s="43"/>
      <c r="P77" s="43"/>
    </row>
    <row r="78" spans="10:16" x14ac:dyDescent="0.3">
      <c r="J78" s="42"/>
      <c r="K78" s="39"/>
      <c r="L78" s="43"/>
      <c r="M78" s="42"/>
      <c r="N78" s="41"/>
      <c r="O78" s="43"/>
      <c r="P78" s="43"/>
    </row>
    <row r="79" spans="10:16" x14ac:dyDescent="0.3">
      <c r="J79" s="42"/>
      <c r="K79" s="39"/>
      <c r="L79" s="43"/>
      <c r="M79" s="42"/>
      <c r="N79" s="41"/>
      <c r="O79" s="43"/>
      <c r="P79" s="43"/>
    </row>
    <row r="80" spans="10:16" x14ac:dyDescent="0.3">
      <c r="J80" s="42"/>
      <c r="K80" s="39"/>
      <c r="L80" s="43"/>
      <c r="M80" s="42"/>
      <c r="N80" s="41"/>
      <c r="O80" s="43"/>
      <c r="P80" s="43"/>
    </row>
    <row r="81" spans="10:16" x14ac:dyDescent="0.3">
      <c r="J81" s="42"/>
      <c r="K81" s="39"/>
      <c r="L81" s="43"/>
      <c r="M81" s="42"/>
      <c r="N81" s="41"/>
      <c r="O81" s="43"/>
      <c r="P81" s="43"/>
    </row>
    <row r="82" spans="10:16" x14ac:dyDescent="0.3">
      <c r="J82" s="42"/>
      <c r="K82" s="39"/>
      <c r="L82" s="43"/>
      <c r="M82" s="42"/>
      <c r="N82" s="41"/>
      <c r="O82" s="43"/>
      <c r="P82" s="43"/>
    </row>
    <row r="83" spans="10:16" x14ac:dyDescent="0.3">
      <c r="J83" s="42"/>
      <c r="K83" s="39"/>
      <c r="L83" s="43"/>
      <c r="M83" s="42"/>
      <c r="N83" s="41"/>
      <c r="O83" s="43"/>
      <c r="P83" s="43"/>
    </row>
    <row r="84" spans="10:16" x14ac:dyDescent="0.3">
      <c r="J84" s="42"/>
      <c r="K84" s="39"/>
      <c r="L84" s="43"/>
      <c r="M84" s="42"/>
      <c r="N84" s="41"/>
      <c r="O84" s="43"/>
      <c r="P84" s="43"/>
    </row>
    <row r="85" spans="10:16" x14ac:dyDescent="0.3">
      <c r="J85" s="42"/>
      <c r="K85" s="39"/>
      <c r="L85" s="43"/>
      <c r="M85" s="42"/>
      <c r="N85" s="41"/>
      <c r="O85" s="43"/>
      <c r="P85" s="43"/>
    </row>
    <row r="86" spans="10:16" x14ac:dyDescent="0.3">
      <c r="J86" s="42"/>
      <c r="K86" s="39"/>
      <c r="L86" s="43"/>
      <c r="M86" s="42"/>
      <c r="N86" s="41"/>
      <c r="O86" s="43"/>
      <c r="P86" s="43"/>
    </row>
    <row r="87" spans="10:16" x14ac:dyDescent="0.3">
      <c r="J87" s="42"/>
      <c r="K87" s="39"/>
      <c r="L87" s="43"/>
      <c r="M87" s="42"/>
      <c r="N87" s="41"/>
      <c r="O87" s="43"/>
      <c r="P87" s="43"/>
    </row>
    <row r="88" spans="10:16" x14ac:dyDescent="0.3">
      <c r="J88" s="42"/>
      <c r="K88" s="39"/>
      <c r="L88" s="43"/>
      <c r="M88" s="42"/>
      <c r="N88" s="41"/>
      <c r="O88" s="43"/>
      <c r="P88" s="43"/>
    </row>
    <row r="89" spans="10:16" x14ac:dyDescent="0.3">
      <c r="J89" s="42"/>
      <c r="K89" s="39"/>
      <c r="L89" s="43"/>
      <c r="M89" s="42"/>
      <c r="N89" s="41"/>
      <c r="O89" s="43"/>
      <c r="P89" s="43"/>
    </row>
    <row r="90" spans="10:16" x14ac:dyDescent="0.3">
      <c r="J90" s="42"/>
      <c r="K90" s="39"/>
      <c r="L90" s="43"/>
      <c r="M90" s="42"/>
      <c r="N90" s="41"/>
      <c r="O90" s="43"/>
      <c r="P90" s="43"/>
    </row>
    <row r="91" spans="10:16" x14ac:dyDescent="0.3">
      <c r="J91" s="42"/>
      <c r="K91" s="39"/>
      <c r="L91" s="43"/>
      <c r="M91" s="42"/>
      <c r="N91" s="41"/>
      <c r="O91" s="43"/>
      <c r="P91" s="43"/>
    </row>
    <row r="92" spans="10:16" x14ac:dyDescent="0.3">
      <c r="J92" s="42"/>
      <c r="K92" s="39"/>
      <c r="L92" s="43"/>
      <c r="M92" s="42"/>
      <c r="N92" s="41"/>
      <c r="O92" s="43"/>
      <c r="P92" s="43"/>
    </row>
    <row r="93" spans="10:16" x14ac:dyDescent="0.3">
      <c r="J93" s="42"/>
      <c r="K93" s="39"/>
      <c r="L93" s="43"/>
      <c r="M93" s="42"/>
      <c r="N93" s="41"/>
      <c r="O93" s="43"/>
      <c r="P93" s="43"/>
    </row>
    <row r="94" spans="10:16" x14ac:dyDescent="0.3">
      <c r="J94" s="42"/>
      <c r="K94" s="39"/>
      <c r="L94" s="43"/>
      <c r="M94" s="42"/>
      <c r="N94" s="41"/>
      <c r="O94" s="43"/>
      <c r="P94" s="43"/>
    </row>
    <row r="95" spans="10:16" x14ac:dyDescent="0.3">
      <c r="J95" s="42"/>
      <c r="K95" s="39"/>
      <c r="L95" s="43"/>
      <c r="M95" s="42"/>
      <c r="N95" s="41"/>
      <c r="O95" s="43"/>
      <c r="P95" s="43"/>
    </row>
    <row r="96" spans="10:16" x14ac:dyDescent="0.3">
      <c r="J96" s="42"/>
      <c r="K96" s="39"/>
      <c r="L96" s="43"/>
      <c r="M96" s="42"/>
      <c r="N96" s="41"/>
      <c r="O96" s="43"/>
      <c r="P96" s="43"/>
    </row>
    <row r="97" spans="10:16" x14ac:dyDescent="0.3">
      <c r="J97" s="42"/>
      <c r="K97" s="39"/>
      <c r="L97" s="43"/>
      <c r="M97" s="42"/>
      <c r="N97" s="41"/>
      <c r="O97" s="43"/>
      <c r="P97" s="43"/>
    </row>
    <row r="98" spans="10:16" x14ac:dyDescent="0.3">
      <c r="J98" s="42"/>
      <c r="K98" s="39"/>
      <c r="L98" s="43"/>
      <c r="M98" s="42"/>
      <c r="N98" s="41"/>
      <c r="O98" s="43"/>
      <c r="P98" s="43"/>
    </row>
    <row r="99" spans="10:16" x14ac:dyDescent="0.3">
      <c r="J99" s="42"/>
      <c r="K99" s="39"/>
      <c r="L99" s="43"/>
      <c r="M99" s="42"/>
      <c r="N99" s="41"/>
      <c r="O99" s="43"/>
      <c r="P99" s="43"/>
    </row>
    <row r="100" spans="10:16" x14ac:dyDescent="0.3">
      <c r="J100" s="42"/>
      <c r="K100" s="39"/>
      <c r="L100" s="43"/>
      <c r="M100" s="42"/>
      <c r="N100" s="41"/>
      <c r="O100" s="43"/>
      <c r="P100" s="43"/>
    </row>
    <row r="101" spans="10:16" x14ac:dyDescent="0.3">
      <c r="J101" s="42"/>
      <c r="K101" s="39"/>
      <c r="L101" s="43"/>
      <c r="M101" s="42"/>
      <c r="N101" s="41"/>
      <c r="O101" s="43"/>
      <c r="P101" s="43"/>
    </row>
    <row r="102" spans="10:16" x14ac:dyDescent="0.3">
      <c r="J102" s="42"/>
      <c r="K102" s="39"/>
      <c r="L102" s="43"/>
      <c r="M102" s="42"/>
      <c r="N102" s="41"/>
      <c r="O102" s="43"/>
      <c r="P102" s="43"/>
    </row>
    <row r="103" spans="10:16" x14ac:dyDescent="0.3">
      <c r="J103" s="42"/>
      <c r="K103" s="39"/>
      <c r="L103" s="43"/>
      <c r="M103" s="42"/>
      <c r="N103" s="41"/>
      <c r="O103" s="43"/>
      <c r="P103" s="43"/>
    </row>
    <row r="104" spans="10:16" x14ac:dyDescent="0.3">
      <c r="J104" s="42"/>
      <c r="K104" s="39"/>
      <c r="L104" s="43"/>
      <c r="M104" s="42"/>
      <c r="N104" s="41"/>
      <c r="O104" s="43"/>
      <c r="P104" s="43"/>
    </row>
    <row r="105" spans="10:16" x14ac:dyDescent="0.3">
      <c r="J105" s="42"/>
      <c r="K105" s="39"/>
      <c r="L105" s="43"/>
      <c r="M105" s="42"/>
      <c r="N105" s="41"/>
      <c r="O105" s="43"/>
      <c r="P105" s="43"/>
    </row>
    <row r="106" spans="10:16" x14ac:dyDescent="0.3">
      <c r="J106" s="42"/>
      <c r="K106" s="39"/>
      <c r="L106" s="43"/>
      <c r="M106" s="42"/>
      <c r="N106" s="41"/>
      <c r="O106" s="43"/>
      <c r="P106" s="43"/>
    </row>
    <row r="107" spans="10:16" x14ac:dyDescent="0.3">
      <c r="J107" s="42"/>
      <c r="K107" s="39"/>
      <c r="L107" s="43"/>
      <c r="M107" s="42"/>
      <c r="N107" s="41"/>
      <c r="O107" s="43"/>
      <c r="P107" s="43"/>
    </row>
    <row r="108" spans="10:16" x14ac:dyDescent="0.3">
      <c r="J108" s="42"/>
      <c r="K108" s="39"/>
      <c r="L108" s="43"/>
      <c r="M108" s="42"/>
      <c r="N108" s="41"/>
      <c r="O108" s="43"/>
      <c r="P108" s="43"/>
    </row>
    <row r="109" spans="10:16" x14ac:dyDescent="0.3">
      <c r="J109" s="42"/>
      <c r="K109" s="39"/>
      <c r="L109" s="43"/>
      <c r="M109" s="42"/>
      <c r="N109" s="41"/>
      <c r="O109" s="43"/>
      <c r="P109" s="43"/>
    </row>
    <row r="110" spans="10:16" x14ac:dyDescent="0.3">
      <c r="J110" s="42"/>
      <c r="K110" s="39"/>
      <c r="L110" s="43"/>
      <c r="M110" s="42"/>
      <c r="N110" s="41"/>
      <c r="O110" s="43"/>
      <c r="P110" s="43"/>
    </row>
    <row r="111" spans="10:16" x14ac:dyDescent="0.3">
      <c r="J111" s="42"/>
      <c r="K111" s="39"/>
      <c r="L111" s="43"/>
      <c r="M111" s="42"/>
      <c r="N111" s="41"/>
      <c r="O111" s="43"/>
      <c r="P111" s="43"/>
    </row>
    <row r="112" spans="10:16" x14ac:dyDescent="0.3">
      <c r="J112" s="42"/>
      <c r="K112" s="39"/>
      <c r="L112" s="43"/>
      <c r="M112" s="42"/>
      <c r="N112" s="41"/>
      <c r="O112" s="43"/>
      <c r="P112" s="43"/>
    </row>
    <row r="113" spans="10:16" x14ac:dyDescent="0.3">
      <c r="J113" s="42"/>
      <c r="K113" s="39"/>
      <c r="L113" s="43"/>
      <c r="M113" s="42"/>
      <c r="N113" s="41"/>
      <c r="O113" s="43"/>
      <c r="P113" s="43"/>
    </row>
    <row r="114" spans="10:16" x14ac:dyDescent="0.3">
      <c r="J114" s="42"/>
      <c r="K114" s="39"/>
      <c r="L114" s="43"/>
      <c r="M114" s="42"/>
      <c r="N114" s="41"/>
      <c r="O114" s="43"/>
      <c r="P114" s="43"/>
    </row>
    <row r="115" spans="10:16" x14ac:dyDescent="0.3">
      <c r="J115" s="42"/>
      <c r="K115" s="39"/>
      <c r="L115" s="43"/>
      <c r="M115" s="42"/>
      <c r="N115" s="41"/>
      <c r="O115" s="43"/>
      <c r="P115" s="43"/>
    </row>
    <row r="116" spans="10:16" x14ac:dyDescent="0.3">
      <c r="J116" s="42"/>
      <c r="K116" s="39"/>
      <c r="L116" s="43"/>
      <c r="M116" s="42"/>
      <c r="N116" s="41"/>
      <c r="O116" s="43"/>
      <c r="P116" s="43"/>
    </row>
    <row r="117" spans="10:16" x14ac:dyDescent="0.3">
      <c r="J117" s="42"/>
      <c r="K117" s="39"/>
      <c r="L117" s="43"/>
      <c r="M117" s="42"/>
      <c r="N117" s="41"/>
      <c r="O117" s="43"/>
      <c r="P117" s="43"/>
    </row>
    <row r="118" spans="10:16" x14ac:dyDescent="0.3">
      <c r="J118" s="42"/>
      <c r="K118" s="39"/>
      <c r="L118" s="43"/>
      <c r="M118" s="42"/>
      <c r="N118" s="41"/>
      <c r="O118" s="43"/>
      <c r="P118" s="43"/>
    </row>
    <row r="119" spans="10:16" x14ac:dyDescent="0.3">
      <c r="J119" s="42"/>
      <c r="K119" s="39"/>
      <c r="L119" s="43"/>
      <c r="M119" s="42"/>
      <c r="N119" s="41"/>
      <c r="O119" s="43"/>
      <c r="P119" s="43"/>
    </row>
    <row r="120" spans="10:16" x14ac:dyDescent="0.3">
      <c r="J120" s="42"/>
      <c r="K120" s="39"/>
      <c r="L120" s="43"/>
      <c r="M120" s="42"/>
      <c r="N120" s="41"/>
      <c r="O120" s="43"/>
      <c r="P120" s="43"/>
    </row>
    <row r="121" spans="10:16" x14ac:dyDescent="0.3">
      <c r="J121" s="42"/>
      <c r="K121" s="39"/>
      <c r="L121" s="43"/>
      <c r="M121" s="42"/>
      <c r="N121" s="41"/>
      <c r="O121" s="43"/>
      <c r="P121" s="43"/>
    </row>
    <row r="122" spans="10:16" x14ac:dyDescent="0.3">
      <c r="J122" s="42"/>
      <c r="K122" s="39"/>
      <c r="L122" s="43"/>
      <c r="M122" s="42"/>
      <c r="N122" s="41"/>
      <c r="O122" s="43"/>
      <c r="P122" s="43"/>
    </row>
    <row r="123" spans="10:16" x14ac:dyDescent="0.3">
      <c r="J123" s="42"/>
      <c r="K123" s="39"/>
      <c r="L123" s="43"/>
      <c r="M123" s="42"/>
      <c r="N123" s="41"/>
      <c r="O123" s="43"/>
      <c r="P123" s="43"/>
    </row>
    <row r="124" spans="10:16" x14ac:dyDescent="0.3">
      <c r="J124" s="42"/>
      <c r="K124" s="39"/>
      <c r="L124" s="43"/>
      <c r="M124" s="42"/>
      <c r="N124" s="41"/>
      <c r="O124" s="43"/>
      <c r="P124" s="43"/>
    </row>
    <row r="125" spans="10:16" x14ac:dyDescent="0.3">
      <c r="J125" s="42"/>
      <c r="K125" s="39"/>
      <c r="L125" s="43"/>
      <c r="M125" s="42"/>
      <c r="N125" s="41"/>
      <c r="O125" s="43"/>
      <c r="P125" s="43"/>
    </row>
    <row r="126" spans="10:16" x14ac:dyDescent="0.3">
      <c r="J126" s="42"/>
      <c r="K126" s="39"/>
      <c r="L126" s="43"/>
      <c r="M126" s="42"/>
      <c r="N126" s="41"/>
      <c r="O126" s="43"/>
      <c r="P126" s="43"/>
    </row>
    <row r="127" spans="10:16" x14ac:dyDescent="0.3">
      <c r="J127" s="42"/>
      <c r="K127" s="39"/>
      <c r="L127" s="43"/>
      <c r="M127" s="42"/>
      <c r="N127" s="41"/>
      <c r="O127" s="43"/>
      <c r="P127" s="43"/>
    </row>
    <row r="128" spans="10:16" x14ac:dyDescent="0.3">
      <c r="J128" s="42"/>
      <c r="K128" s="39"/>
      <c r="L128" s="43"/>
      <c r="M128" s="42"/>
      <c r="N128" s="41"/>
      <c r="O128" s="43"/>
      <c r="P128" s="43"/>
    </row>
    <row r="129" spans="10:16" x14ac:dyDescent="0.3">
      <c r="J129" s="42"/>
      <c r="K129" s="39"/>
      <c r="L129" s="43"/>
      <c r="M129" s="42"/>
      <c r="N129" s="41"/>
      <c r="O129" s="43"/>
      <c r="P129" s="43"/>
    </row>
    <row r="130" spans="10:16" x14ac:dyDescent="0.3">
      <c r="J130" s="42"/>
      <c r="K130" s="39"/>
      <c r="L130" s="43"/>
      <c r="M130" s="42"/>
      <c r="N130" s="41"/>
      <c r="O130" s="43"/>
      <c r="P130" s="43"/>
    </row>
    <row r="131" spans="10:16" x14ac:dyDescent="0.3">
      <c r="J131" s="42"/>
      <c r="K131" s="39"/>
      <c r="L131" s="43"/>
      <c r="M131" s="42"/>
      <c r="N131" s="41"/>
      <c r="O131" s="43"/>
      <c r="P131" s="43"/>
    </row>
    <row r="132" spans="10:16" x14ac:dyDescent="0.3">
      <c r="J132" s="42"/>
      <c r="K132" s="39"/>
      <c r="L132" s="43"/>
      <c r="M132" s="42"/>
      <c r="N132" s="41"/>
      <c r="O132" s="43"/>
      <c r="P132" s="43"/>
    </row>
    <row r="133" spans="10:16" x14ac:dyDescent="0.3">
      <c r="J133" s="42"/>
      <c r="K133" s="39"/>
      <c r="L133" s="43"/>
      <c r="M133" s="42"/>
      <c r="N133" s="41"/>
      <c r="O133" s="43"/>
      <c r="P133" s="43"/>
    </row>
    <row r="134" spans="10:16" x14ac:dyDescent="0.3">
      <c r="J134" s="42"/>
      <c r="K134" s="39"/>
      <c r="L134" s="43"/>
      <c r="M134" s="42"/>
      <c r="N134" s="41"/>
      <c r="O134" s="43"/>
      <c r="P134" s="43"/>
    </row>
    <row r="135" spans="10:16" x14ac:dyDescent="0.3">
      <c r="J135" s="42"/>
      <c r="K135" s="39"/>
      <c r="L135" s="43"/>
      <c r="M135" s="42"/>
      <c r="N135" s="41"/>
      <c r="O135" s="43"/>
      <c r="P135" s="43"/>
    </row>
    <row r="136" spans="10:16" x14ac:dyDescent="0.3">
      <c r="J136" s="42"/>
      <c r="K136" s="39"/>
      <c r="L136" s="43"/>
      <c r="M136" s="42"/>
      <c r="N136" s="41"/>
      <c r="O136" s="43"/>
      <c r="P136" s="43"/>
    </row>
    <row r="137" spans="10:16" x14ac:dyDescent="0.3">
      <c r="J137" s="42"/>
      <c r="K137" s="39"/>
      <c r="L137" s="43"/>
      <c r="M137" s="42"/>
      <c r="N137" s="41"/>
      <c r="O137" s="43"/>
      <c r="P137" s="43"/>
    </row>
    <row r="138" spans="10:16" x14ac:dyDescent="0.3">
      <c r="J138" s="42"/>
      <c r="K138" s="39"/>
      <c r="L138" s="43"/>
      <c r="M138" s="42"/>
      <c r="N138" s="41"/>
      <c r="O138" s="43"/>
      <c r="P138" s="43"/>
    </row>
    <row r="139" spans="10:16" x14ac:dyDescent="0.3">
      <c r="J139" s="42"/>
      <c r="K139" s="39"/>
      <c r="L139" s="43"/>
      <c r="M139" s="42"/>
      <c r="N139" s="41"/>
      <c r="O139" s="43"/>
      <c r="P139" s="43"/>
    </row>
    <row r="140" spans="10:16" x14ac:dyDescent="0.3">
      <c r="J140" s="42"/>
      <c r="K140" s="39"/>
      <c r="L140" s="43"/>
      <c r="M140" s="42"/>
      <c r="N140" s="41"/>
      <c r="O140" s="43"/>
      <c r="P140" s="43"/>
    </row>
    <row r="141" spans="10:16" x14ac:dyDescent="0.3">
      <c r="J141" s="42"/>
      <c r="K141" s="39"/>
      <c r="L141" s="43"/>
      <c r="M141" s="42"/>
      <c r="N141" s="41"/>
      <c r="O141" s="43"/>
      <c r="P141" s="43"/>
    </row>
    <row r="142" spans="10:16" x14ac:dyDescent="0.3">
      <c r="J142" s="42"/>
      <c r="K142" s="39"/>
      <c r="L142" s="43"/>
      <c r="M142" s="42"/>
      <c r="N142" s="41"/>
      <c r="O142" s="43"/>
      <c r="P142" s="43"/>
    </row>
    <row r="143" spans="10:16" x14ac:dyDescent="0.3">
      <c r="J143" s="42"/>
      <c r="K143" s="39"/>
      <c r="L143" s="43"/>
      <c r="M143" s="42"/>
      <c r="N143" s="41"/>
      <c r="O143" s="43"/>
      <c r="P143" s="43"/>
    </row>
    <row r="144" spans="10:16" x14ac:dyDescent="0.3">
      <c r="J144" s="42"/>
      <c r="K144" s="39"/>
      <c r="L144" s="43"/>
      <c r="M144" s="42"/>
      <c r="N144" s="41"/>
      <c r="O144" s="43"/>
      <c r="P144" s="43"/>
    </row>
    <row r="145" spans="10:16" x14ac:dyDescent="0.3">
      <c r="J145" s="42"/>
      <c r="K145" s="39"/>
      <c r="L145" s="43"/>
      <c r="M145" s="42"/>
      <c r="N145" s="41"/>
      <c r="O145" s="43"/>
      <c r="P145" s="43"/>
    </row>
    <row r="146" spans="10:16" x14ac:dyDescent="0.3">
      <c r="J146" s="42"/>
      <c r="K146" s="39"/>
      <c r="L146" s="43"/>
      <c r="M146" s="42"/>
      <c r="N146" s="41"/>
      <c r="O146" s="43"/>
      <c r="P146" s="43"/>
    </row>
    <row r="147" spans="10:16" x14ac:dyDescent="0.3">
      <c r="J147" s="42"/>
      <c r="K147" s="39"/>
      <c r="L147" s="43"/>
      <c r="M147" s="42"/>
      <c r="N147" s="41"/>
      <c r="O147" s="43"/>
      <c r="P147" s="43"/>
    </row>
    <row r="148" spans="10:16" x14ac:dyDescent="0.3">
      <c r="J148" s="42"/>
      <c r="K148" s="39"/>
      <c r="L148" s="43"/>
      <c r="M148" s="42"/>
      <c r="N148" s="41"/>
      <c r="O148" s="43"/>
      <c r="P148" s="43"/>
    </row>
    <row r="149" spans="10:16" x14ac:dyDescent="0.3">
      <c r="J149" s="42"/>
      <c r="K149" s="39"/>
      <c r="L149" s="43"/>
      <c r="M149" s="42"/>
      <c r="N149" s="41"/>
      <c r="O149" s="43"/>
      <c r="P149" s="43"/>
    </row>
    <row r="150" spans="10:16" x14ac:dyDescent="0.3">
      <c r="J150" s="42"/>
      <c r="K150" s="39"/>
      <c r="L150" s="43"/>
      <c r="M150" s="42"/>
      <c r="N150" s="41"/>
      <c r="O150" s="43"/>
      <c r="P150" s="43"/>
    </row>
    <row r="151" spans="10:16" x14ac:dyDescent="0.3">
      <c r="J151" s="42"/>
      <c r="K151" s="39"/>
      <c r="L151" s="43"/>
      <c r="M151" s="42"/>
      <c r="N151" s="41"/>
      <c r="O151" s="43"/>
      <c r="P151" s="43"/>
    </row>
    <row r="152" spans="10:16" x14ac:dyDescent="0.3">
      <c r="J152" s="42"/>
      <c r="K152" s="39"/>
      <c r="L152" s="43"/>
      <c r="M152" s="42"/>
      <c r="N152" s="41"/>
      <c r="O152" s="43"/>
      <c r="P152" s="43"/>
    </row>
    <row r="153" spans="10:16" x14ac:dyDescent="0.3">
      <c r="J153" s="42"/>
      <c r="K153" s="39"/>
      <c r="L153" s="43"/>
      <c r="M153" s="42"/>
      <c r="N153" s="41"/>
      <c r="O153" s="43"/>
      <c r="P153" s="43"/>
    </row>
    <row r="154" spans="10:16" x14ac:dyDescent="0.3">
      <c r="J154" s="42"/>
      <c r="K154" s="39"/>
      <c r="L154" s="43"/>
      <c r="M154" s="42"/>
      <c r="N154" s="41"/>
      <c r="O154" s="43"/>
      <c r="P154" s="43"/>
    </row>
    <row r="155" spans="10:16" x14ac:dyDescent="0.3">
      <c r="J155" s="42"/>
      <c r="K155" s="39"/>
      <c r="L155" s="43"/>
      <c r="M155" s="42"/>
      <c r="N155" s="41"/>
      <c r="O155" s="43"/>
      <c r="P155" s="43"/>
    </row>
    <row r="156" spans="10:16" x14ac:dyDescent="0.3">
      <c r="J156" s="42"/>
      <c r="K156" s="39"/>
      <c r="L156" s="43"/>
      <c r="M156" s="42"/>
      <c r="N156" s="41"/>
      <c r="O156" s="43"/>
      <c r="P156" s="43"/>
    </row>
    <row r="157" spans="10:16" x14ac:dyDescent="0.3">
      <c r="J157" s="42"/>
      <c r="K157" s="39"/>
      <c r="L157" s="43"/>
      <c r="M157" s="42"/>
      <c r="N157" s="41"/>
      <c r="O157" s="43"/>
      <c r="P157" s="43"/>
    </row>
    <row r="158" spans="10:16" x14ac:dyDescent="0.3">
      <c r="J158" s="42"/>
      <c r="K158" s="39"/>
      <c r="L158" s="43"/>
      <c r="M158" s="42"/>
      <c r="N158" s="41"/>
      <c r="O158" s="43"/>
      <c r="P158" s="43"/>
    </row>
    <row r="159" spans="10:16" x14ac:dyDescent="0.3">
      <c r="J159" s="42"/>
      <c r="K159" s="39"/>
      <c r="L159" s="43"/>
      <c r="M159" s="42"/>
      <c r="N159" s="41"/>
      <c r="O159" s="43"/>
      <c r="P159" s="43"/>
    </row>
    <row r="160" spans="10:16" x14ac:dyDescent="0.3">
      <c r="J160" s="42"/>
      <c r="K160" s="39"/>
      <c r="L160" s="43"/>
      <c r="M160" s="42"/>
      <c r="N160" s="41"/>
      <c r="O160" s="43"/>
      <c r="P160" s="43"/>
    </row>
    <row r="161" spans="10:16" x14ac:dyDescent="0.3">
      <c r="J161" s="42"/>
      <c r="K161" s="39"/>
      <c r="L161" s="43"/>
      <c r="M161" s="42"/>
      <c r="N161" s="41"/>
      <c r="O161" s="43"/>
      <c r="P161" s="43"/>
    </row>
    <row r="162" spans="10:16" x14ac:dyDescent="0.3">
      <c r="J162" s="42"/>
      <c r="K162" s="39"/>
      <c r="L162" s="43"/>
      <c r="M162" s="42"/>
      <c r="N162" s="41"/>
      <c r="O162" s="43"/>
      <c r="P162" s="43"/>
    </row>
    <row r="163" spans="10:16" x14ac:dyDescent="0.3">
      <c r="J163" s="42"/>
      <c r="K163" s="39"/>
      <c r="L163" s="43"/>
      <c r="M163" s="42"/>
      <c r="N163" s="41"/>
      <c r="O163" s="43"/>
      <c r="P163" s="43"/>
    </row>
    <row r="164" spans="10:16" x14ac:dyDescent="0.3">
      <c r="J164" s="42"/>
      <c r="K164" s="39"/>
      <c r="L164" s="43"/>
      <c r="M164" s="42"/>
      <c r="N164" s="41"/>
      <c r="O164" s="43"/>
      <c r="P164" s="43"/>
    </row>
    <row r="165" spans="10:16" x14ac:dyDescent="0.3">
      <c r="J165" s="42"/>
      <c r="K165" s="39"/>
      <c r="L165" s="43"/>
      <c r="M165" s="42"/>
      <c r="N165" s="41"/>
      <c r="O165" s="43"/>
      <c r="P165" s="43"/>
    </row>
    <row r="166" spans="10:16" x14ac:dyDescent="0.3">
      <c r="J166" s="42"/>
      <c r="K166" s="39"/>
      <c r="L166" s="43"/>
      <c r="M166" s="42"/>
      <c r="N166" s="41"/>
      <c r="O166" s="43"/>
      <c r="P166" s="43"/>
    </row>
    <row r="167" spans="10:16" x14ac:dyDescent="0.3">
      <c r="J167" s="42"/>
      <c r="K167" s="39"/>
      <c r="L167" s="43"/>
      <c r="M167" s="42"/>
      <c r="N167" s="41"/>
      <c r="O167" s="43"/>
      <c r="P167" s="43"/>
    </row>
    <row r="168" spans="10:16" x14ac:dyDescent="0.3">
      <c r="J168" s="42"/>
      <c r="K168" s="39"/>
      <c r="L168" s="43"/>
      <c r="M168" s="42"/>
      <c r="N168" s="41"/>
      <c r="O168" s="43"/>
      <c r="P168" s="43"/>
    </row>
    <row r="169" spans="10:16" x14ac:dyDescent="0.3">
      <c r="J169" s="42"/>
      <c r="K169" s="39"/>
      <c r="L169" s="43"/>
      <c r="M169" s="42"/>
      <c r="N169" s="41"/>
      <c r="O169" s="43"/>
      <c r="P169" s="43"/>
    </row>
    <row r="170" spans="10:16" x14ac:dyDescent="0.3">
      <c r="J170" s="42"/>
      <c r="K170" s="39"/>
      <c r="L170" s="43"/>
      <c r="M170" s="42"/>
      <c r="N170" s="41"/>
      <c r="O170" s="43"/>
      <c r="P170" s="43"/>
    </row>
    <row r="171" spans="10:16" x14ac:dyDescent="0.3">
      <c r="J171" s="42"/>
      <c r="K171" s="39"/>
      <c r="L171" s="43"/>
      <c r="M171" s="42"/>
      <c r="N171" s="41"/>
      <c r="O171" s="43"/>
      <c r="P171" s="43"/>
    </row>
    <row r="172" spans="10:16" x14ac:dyDescent="0.3">
      <c r="J172" s="42"/>
      <c r="K172" s="39"/>
      <c r="L172" s="43"/>
      <c r="M172" s="42"/>
      <c r="N172" s="41"/>
      <c r="O172" s="43"/>
      <c r="P172" s="43"/>
    </row>
    <row r="173" spans="10:16" x14ac:dyDescent="0.3">
      <c r="J173" s="42"/>
      <c r="K173" s="39"/>
      <c r="L173" s="43"/>
      <c r="M173" s="42"/>
      <c r="N173" s="41"/>
      <c r="O173" s="43"/>
      <c r="P173" s="43"/>
    </row>
    <row r="174" spans="10:16" x14ac:dyDescent="0.3">
      <c r="J174" s="42"/>
      <c r="K174" s="39"/>
      <c r="L174" s="43"/>
      <c r="M174" s="42"/>
      <c r="N174" s="41"/>
      <c r="O174" s="43"/>
      <c r="P174" s="43"/>
    </row>
    <row r="175" spans="10:16" x14ac:dyDescent="0.3">
      <c r="J175" s="42"/>
      <c r="K175" s="39"/>
      <c r="L175" s="43"/>
      <c r="M175" s="42"/>
      <c r="N175" s="41"/>
      <c r="O175" s="43"/>
      <c r="P175" s="43"/>
    </row>
    <row r="176" spans="10:16" x14ac:dyDescent="0.3">
      <c r="J176" s="42"/>
      <c r="K176" s="39"/>
      <c r="L176" s="43"/>
      <c r="M176" s="42"/>
      <c r="N176" s="41"/>
      <c r="O176" s="43"/>
      <c r="P176" s="43"/>
    </row>
    <row r="177" spans="10:16" x14ac:dyDescent="0.3">
      <c r="J177" s="42"/>
      <c r="K177" s="39"/>
      <c r="L177" s="43"/>
      <c r="M177" s="42"/>
      <c r="N177" s="41"/>
      <c r="O177" s="43"/>
      <c r="P177" s="43"/>
    </row>
    <row r="178" spans="10:16" x14ac:dyDescent="0.3">
      <c r="J178" s="42"/>
      <c r="K178" s="39"/>
      <c r="L178" s="43"/>
      <c r="M178" s="42"/>
      <c r="N178" s="41"/>
      <c r="O178" s="43"/>
      <c r="P178" s="43"/>
    </row>
    <row r="179" spans="10:16" x14ac:dyDescent="0.3">
      <c r="J179" s="42"/>
      <c r="K179" s="39"/>
      <c r="L179" s="43"/>
      <c r="M179" s="42"/>
      <c r="N179" s="41"/>
      <c r="O179" s="43"/>
      <c r="P179" s="43"/>
    </row>
    <row r="180" spans="10:16" x14ac:dyDescent="0.3">
      <c r="J180" s="42"/>
      <c r="K180" s="39"/>
      <c r="L180" s="43"/>
      <c r="M180" s="42"/>
      <c r="N180" s="41"/>
      <c r="O180" s="43"/>
      <c r="P180" s="43"/>
    </row>
    <row r="181" spans="10:16" x14ac:dyDescent="0.3">
      <c r="J181" s="42"/>
      <c r="K181" s="39"/>
      <c r="L181" s="43"/>
      <c r="M181" s="42"/>
      <c r="N181" s="41"/>
      <c r="O181" s="43"/>
      <c r="P181" s="43"/>
    </row>
    <row r="182" spans="10:16" x14ac:dyDescent="0.3">
      <c r="J182" s="42"/>
      <c r="K182" s="39"/>
      <c r="L182" s="43"/>
      <c r="M182" s="42"/>
      <c r="N182" s="41"/>
      <c r="O182" s="43"/>
      <c r="P182" s="43"/>
    </row>
    <row r="183" spans="10:16" x14ac:dyDescent="0.3">
      <c r="J183" s="42"/>
      <c r="K183" s="39"/>
      <c r="L183" s="43"/>
      <c r="M183" s="42"/>
      <c r="N183" s="41"/>
      <c r="O183" s="43"/>
      <c r="P183" s="43"/>
    </row>
    <row r="184" spans="10:16" x14ac:dyDescent="0.3">
      <c r="J184" s="42"/>
      <c r="K184" s="39"/>
      <c r="L184" s="43"/>
      <c r="M184" s="42"/>
      <c r="N184" s="41"/>
      <c r="O184" s="43"/>
      <c r="P184" s="43"/>
    </row>
    <row r="185" spans="10:16" x14ac:dyDescent="0.3">
      <c r="J185" s="42"/>
      <c r="K185" s="39"/>
      <c r="L185" s="43"/>
      <c r="M185" s="42"/>
      <c r="N185" s="41"/>
      <c r="O185" s="43"/>
      <c r="P185" s="43"/>
    </row>
    <row r="186" spans="10:16" x14ac:dyDescent="0.3">
      <c r="J186" s="42"/>
      <c r="K186" s="39"/>
      <c r="L186" s="43"/>
      <c r="M186" s="42"/>
      <c r="N186" s="41"/>
      <c r="O186" s="43"/>
      <c r="P186" s="43"/>
    </row>
    <row r="187" spans="10:16" x14ac:dyDescent="0.3">
      <c r="J187" s="42"/>
      <c r="K187" s="39"/>
      <c r="L187" s="43"/>
      <c r="M187" s="42"/>
      <c r="N187" s="41"/>
      <c r="O187" s="43"/>
      <c r="P187" s="43"/>
    </row>
    <row r="188" spans="10:16" x14ac:dyDescent="0.3">
      <c r="J188" s="42"/>
      <c r="K188" s="39"/>
      <c r="L188" s="43"/>
      <c r="M188" s="42"/>
      <c r="N188" s="41"/>
      <c r="O188" s="43"/>
      <c r="P188" s="43"/>
    </row>
    <row r="189" spans="10:16" x14ac:dyDescent="0.3">
      <c r="J189" s="42"/>
      <c r="K189" s="39"/>
      <c r="L189" s="43"/>
      <c r="M189" s="42"/>
      <c r="N189" s="41"/>
      <c r="O189" s="43"/>
      <c r="P189" s="43"/>
    </row>
    <row r="190" spans="10:16" x14ac:dyDescent="0.3">
      <c r="J190" s="42"/>
      <c r="K190" s="39"/>
      <c r="L190" s="43"/>
      <c r="M190" s="42"/>
      <c r="N190" s="41"/>
      <c r="O190" s="43"/>
      <c r="P190" s="43"/>
    </row>
    <row r="191" spans="10:16" x14ac:dyDescent="0.3">
      <c r="J191" s="42"/>
      <c r="K191" s="39"/>
      <c r="L191" s="43"/>
      <c r="M191" s="42"/>
      <c r="N191" s="41"/>
      <c r="O191" s="43"/>
      <c r="P191" s="43"/>
    </row>
    <row r="192" spans="10:16" x14ac:dyDescent="0.3">
      <c r="J192" s="42"/>
      <c r="K192" s="39"/>
      <c r="L192" s="43"/>
      <c r="M192" s="42"/>
      <c r="N192" s="41"/>
      <c r="O192" s="43"/>
      <c r="P192" s="43"/>
    </row>
    <row r="193" spans="10:16" x14ac:dyDescent="0.3">
      <c r="J193" s="42"/>
      <c r="K193" s="39"/>
      <c r="L193" s="43"/>
      <c r="M193" s="42"/>
      <c r="N193" s="41"/>
      <c r="O193" s="43"/>
      <c r="P193" s="43"/>
    </row>
    <row r="194" spans="10:16" x14ac:dyDescent="0.3">
      <c r="J194" s="42"/>
      <c r="K194" s="39"/>
      <c r="L194" s="43"/>
      <c r="M194" s="42"/>
      <c r="N194" s="41"/>
      <c r="O194" s="43"/>
      <c r="P194" s="43"/>
    </row>
    <row r="195" spans="10:16" x14ac:dyDescent="0.3">
      <c r="J195" s="42"/>
      <c r="K195" s="39"/>
      <c r="L195" s="43"/>
      <c r="M195" s="42"/>
      <c r="N195" s="41"/>
      <c r="O195" s="43"/>
      <c r="P195" s="43"/>
    </row>
    <row r="196" spans="10:16" x14ac:dyDescent="0.3">
      <c r="J196" s="42"/>
      <c r="K196" s="39"/>
      <c r="L196" s="43"/>
      <c r="M196" s="42"/>
      <c r="N196" s="41"/>
      <c r="O196" s="43"/>
      <c r="P196" s="43"/>
    </row>
    <row r="197" spans="10:16" x14ac:dyDescent="0.3">
      <c r="J197" s="42"/>
      <c r="K197" s="39"/>
      <c r="L197" s="43"/>
      <c r="M197" s="42"/>
      <c r="N197" s="41"/>
      <c r="O197" s="43"/>
      <c r="P197" s="43"/>
    </row>
    <row r="198" spans="10:16" x14ac:dyDescent="0.3">
      <c r="J198" s="42"/>
      <c r="K198" s="39"/>
      <c r="L198" s="43"/>
      <c r="M198" s="42"/>
      <c r="N198" s="41"/>
      <c r="O198" s="43"/>
      <c r="P198" s="43"/>
    </row>
    <row r="199" spans="10:16" x14ac:dyDescent="0.3">
      <c r="J199" s="42"/>
      <c r="K199" s="39"/>
      <c r="L199" s="43"/>
      <c r="M199" s="42"/>
      <c r="N199" s="41"/>
      <c r="O199" s="43"/>
      <c r="P199" s="43"/>
    </row>
    <row r="200" spans="10:16" x14ac:dyDescent="0.3">
      <c r="J200" s="42"/>
      <c r="K200" s="39"/>
      <c r="L200" s="43"/>
      <c r="M200" s="42"/>
      <c r="N200" s="41"/>
      <c r="O200" s="43"/>
      <c r="P200" s="43"/>
    </row>
    <row r="201" spans="10:16" x14ac:dyDescent="0.3">
      <c r="J201" s="42"/>
      <c r="K201" s="39"/>
      <c r="L201" s="43"/>
      <c r="M201" s="42"/>
      <c r="N201" s="41"/>
      <c r="O201" s="43"/>
      <c r="P201" s="43"/>
    </row>
    <row r="202" spans="10:16" x14ac:dyDescent="0.3">
      <c r="J202" s="42"/>
      <c r="K202" s="39"/>
      <c r="L202" s="43"/>
      <c r="M202" s="42"/>
      <c r="N202" s="41"/>
      <c r="O202" s="43"/>
      <c r="P202" s="43"/>
    </row>
    <row r="203" spans="10:16" x14ac:dyDescent="0.3">
      <c r="J203" s="42"/>
      <c r="K203" s="39"/>
      <c r="L203" s="43"/>
      <c r="M203" s="42"/>
      <c r="N203" s="41"/>
      <c r="O203" s="43"/>
      <c r="P203" s="43"/>
    </row>
    <row r="204" spans="10:16" x14ac:dyDescent="0.3">
      <c r="J204" s="42"/>
      <c r="K204" s="39"/>
      <c r="L204" s="43"/>
      <c r="M204" s="42"/>
      <c r="N204" s="41"/>
      <c r="O204" s="43"/>
      <c r="P204" s="43"/>
    </row>
    <row r="205" spans="10:16" x14ac:dyDescent="0.3">
      <c r="J205" s="42"/>
      <c r="K205" s="39"/>
      <c r="L205" s="43"/>
      <c r="M205" s="42"/>
      <c r="N205" s="41"/>
      <c r="O205" s="43"/>
      <c r="P205" s="43"/>
    </row>
    <row r="206" spans="10:16" x14ac:dyDescent="0.3">
      <c r="J206" s="42"/>
      <c r="K206" s="39"/>
      <c r="L206" s="43"/>
      <c r="M206" s="42"/>
      <c r="N206" s="41"/>
      <c r="O206" s="43"/>
      <c r="P206" s="43"/>
    </row>
    <row r="207" spans="10:16" x14ac:dyDescent="0.3">
      <c r="J207" s="42"/>
      <c r="K207" s="39"/>
      <c r="L207" s="43"/>
      <c r="M207" s="42"/>
      <c r="N207" s="41"/>
      <c r="O207" s="43"/>
      <c r="P207" s="43"/>
    </row>
    <row r="208" spans="10:16" x14ac:dyDescent="0.3">
      <c r="J208" s="42"/>
      <c r="K208" s="39"/>
      <c r="L208" s="43"/>
      <c r="M208" s="42"/>
      <c r="N208" s="41"/>
      <c r="O208" s="43"/>
      <c r="P208" s="43"/>
    </row>
    <row r="209" spans="10:16" x14ac:dyDescent="0.3">
      <c r="J209" s="42"/>
      <c r="K209" s="39"/>
      <c r="L209" s="43"/>
      <c r="M209" s="42"/>
      <c r="N209" s="41"/>
      <c r="O209" s="43"/>
      <c r="P209" s="43"/>
    </row>
    <row r="210" spans="10:16" x14ac:dyDescent="0.3">
      <c r="J210" s="42"/>
      <c r="K210" s="39"/>
      <c r="L210" s="43"/>
      <c r="M210" s="42"/>
      <c r="N210" s="41"/>
      <c r="O210" s="43"/>
      <c r="P210" s="43"/>
    </row>
    <row r="211" spans="10:16" x14ac:dyDescent="0.3">
      <c r="J211" s="42"/>
      <c r="K211" s="39"/>
      <c r="L211" s="43"/>
      <c r="M211" s="42"/>
      <c r="N211" s="41"/>
      <c r="O211" s="43"/>
      <c r="P211" s="43"/>
    </row>
    <row r="212" spans="10:16" x14ac:dyDescent="0.3">
      <c r="J212" s="42"/>
      <c r="K212" s="39"/>
      <c r="L212" s="43"/>
      <c r="M212" s="42"/>
      <c r="N212" s="41"/>
      <c r="O212" s="43"/>
      <c r="P212" s="43"/>
    </row>
    <row r="213" spans="10:16" x14ac:dyDescent="0.3">
      <c r="J213" s="42"/>
      <c r="K213" s="39"/>
      <c r="L213" s="43"/>
      <c r="M213" s="42"/>
      <c r="N213" s="41"/>
      <c r="O213" s="43"/>
      <c r="P213" s="43"/>
    </row>
    <row r="214" spans="10:16" x14ac:dyDescent="0.3">
      <c r="J214" s="42"/>
      <c r="K214" s="39"/>
      <c r="L214" s="43"/>
      <c r="M214" s="42"/>
      <c r="N214" s="41"/>
      <c r="O214" s="43"/>
      <c r="P214" s="43"/>
    </row>
    <row r="215" spans="10:16" x14ac:dyDescent="0.3">
      <c r="J215" s="42"/>
      <c r="K215" s="39"/>
      <c r="L215" s="43"/>
      <c r="M215" s="42"/>
      <c r="N215" s="41"/>
      <c r="O215" s="43"/>
      <c r="P215" s="43"/>
    </row>
    <row r="216" spans="10:16" x14ac:dyDescent="0.3">
      <c r="J216" s="42"/>
      <c r="K216" s="39"/>
      <c r="L216" s="43"/>
      <c r="M216" s="42"/>
      <c r="N216" s="41"/>
      <c r="O216" s="43"/>
      <c r="P216" s="43"/>
    </row>
    <row r="217" spans="10:16" x14ac:dyDescent="0.3">
      <c r="J217" s="42"/>
      <c r="K217" s="39"/>
      <c r="L217" s="43"/>
      <c r="M217" s="42"/>
      <c r="N217" s="41"/>
      <c r="O217" s="43"/>
      <c r="P217" s="43"/>
    </row>
    <row r="218" spans="10:16" x14ac:dyDescent="0.3">
      <c r="J218" s="42"/>
      <c r="K218" s="39"/>
      <c r="L218" s="43"/>
      <c r="M218" s="42"/>
      <c r="N218" s="41"/>
      <c r="O218" s="43"/>
      <c r="P218" s="43"/>
    </row>
    <row r="219" spans="10:16" x14ac:dyDescent="0.3">
      <c r="J219" s="42"/>
      <c r="K219" s="39"/>
      <c r="L219" s="43"/>
      <c r="M219" s="42"/>
      <c r="N219" s="41"/>
      <c r="O219" s="43"/>
      <c r="P219" s="43"/>
    </row>
    <row r="220" spans="10:16" x14ac:dyDescent="0.3">
      <c r="J220" s="42"/>
      <c r="K220" s="39"/>
      <c r="L220" s="43"/>
      <c r="M220" s="42"/>
      <c r="N220" s="41"/>
      <c r="O220" s="43"/>
      <c r="P220" s="43"/>
    </row>
    <row r="221" spans="10:16" x14ac:dyDescent="0.3">
      <c r="J221" s="42"/>
      <c r="K221" s="39"/>
      <c r="L221" s="43"/>
      <c r="M221" s="42"/>
      <c r="N221" s="41"/>
      <c r="O221" s="43"/>
      <c r="P221" s="43"/>
    </row>
    <row r="222" spans="10:16" x14ac:dyDescent="0.3">
      <c r="J222" s="42"/>
      <c r="K222" s="39"/>
      <c r="L222" s="43"/>
      <c r="M222" s="42"/>
      <c r="N222" s="41"/>
      <c r="O222" s="43"/>
      <c r="P222" s="43"/>
    </row>
    <row r="223" spans="10:16" x14ac:dyDescent="0.3">
      <c r="J223" s="42"/>
      <c r="K223" s="39"/>
      <c r="L223" s="43"/>
      <c r="M223" s="42"/>
      <c r="N223" s="41"/>
      <c r="O223" s="43"/>
      <c r="P223" s="43"/>
    </row>
    <row r="224" spans="10:16" x14ac:dyDescent="0.3">
      <c r="J224" s="42"/>
      <c r="K224" s="39"/>
      <c r="L224" s="43"/>
      <c r="M224" s="42"/>
      <c r="N224" s="41"/>
      <c r="O224" s="43"/>
      <c r="P224" s="43"/>
    </row>
    <row r="225" spans="10:16" x14ac:dyDescent="0.3">
      <c r="J225" s="42"/>
      <c r="K225" s="39"/>
      <c r="L225" s="43"/>
      <c r="M225" s="42"/>
      <c r="N225" s="41"/>
      <c r="O225" s="43"/>
      <c r="P225" s="43"/>
    </row>
    <row r="226" spans="10:16" x14ac:dyDescent="0.3">
      <c r="J226" s="42"/>
      <c r="K226" s="39"/>
      <c r="L226" s="43"/>
      <c r="M226" s="42"/>
      <c r="N226" s="41"/>
      <c r="O226" s="43"/>
      <c r="P226" s="43"/>
    </row>
    <row r="227" spans="10:16" x14ac:dyDescent="0.3">
      <c r="J227" s="42"/>
      <c r="K227" s="39"/>
      <c r="L227" s="43"/>
      <c r="M227" s="42"/>
      <c r="N227" s="41"/>
      <c r="O227" s="43"/>
      <c r="P227" s="43"/>
    </row>
    <row r="228" spans="10:16" x14ac:dyDescent="0.3">
      <c r="J228" s="42"/>
      <c r="K228" s="39"/>
      <c r="L228" s="43"/>
      <c r="M228" s="42"/>
      <c r="N228" s="41"/>
      <c r="O228" s="43"/>
      <c r="P228" s="43"/>
    </row>
    <row r="229" spans="10:16" x14ac:dyDescent="0.3">
      <c r="J229" s="42"/>
      <c r="K229" s="39"/>
      <c r="L229" s="43"/>
      <c r="M229" s="42"/>
      <c r="N229" s="41"/>
      <c r="O229" s="43"/>
      <c r="P229" s="43"/>
    </row>
    <row r="230" spans="10:16" x14ac:dyDescent="0.3">
      <c r="J230" s="42"/>
      <c r="K230" s="39"/>
      <c r="L230" s="43"/>
      <c r="M230" s="42"/>
      <c r="N230" s="41"/>
      <c r="O230" s="43"/>
      <c r="P230" s="43"/>
    </row>
    <row r="231" spans="10:16" x14ac:dyDescent="0.3">
      <c r="J231" s="42"/>
      <c r="K231" s="39"/>
      <c r="L231" s="43"/>
      <c r="M231" s="42"/>
      <c r="N231" s="41"/>
      <c r="O231" s="43"/>
      <c r="P231" s="43"/>
    </row>
    <row r="232" spans="10:16" x14ac:dyDescent="0.3">
      <c r="J232" s="42"/>
      <c r="K232" s="39"/>
      <c r="L232" s="43"/>
      <c r="M232" s="42"/>
      <c r="N232" s="41"/>
      <c r="O232" s="43"/>
      <c r="P232" s="43"/>
    </row>
    <row r="233" spans="10:16" x14ac:dyDescent="0.3">
      <c r="J233" s="42"/>
      <c r="K233" s="39"/>
      <c r="L233" s="43"/>
      <c r="M233" s="42"/>
      <c r="N233" s="41"/>
      <c r="O233" s="43"/>
      <c r="P233" s="43"/>
    </row>
    <row r="234" spans="10:16" x14ac:dyDescent="0.3">
      <c r="J234" s="42"/>
      <c r="K234" s="39"/>
      <c r="L234" s="43"/>
      <c r="M234" s="42"/>
      <c r="N234" s="41"/>
      <c r="O234" s="43"/>
      <c r="P234" s="43"/>
    </row>
    <row r="235" spans="10:16" x14ac:dyDescent="0.3">
      <c r="J235" s="42"/>
      <c r="K235" s="39"/>
      <c r="L235" s="43"/>
      <c r="M235" s="42"/>
      <c r="N235" s="41"/>
      <c r="O235" s="43"/>
      <c r="P235" s="43"/>
    </row>
    <row r="236" spans="10:16" x14ac:dyDescent="0.3">
      <c r="J236" s="42"/>
      <c r="K236" s="39"/>
      <c r="L236" s="43"/>
      <c r="M236" s="42"/>
      <c r="N236" s="41"/>
      <c r="O236" s="43"/>
      <c r="P236" s="43"/>
    </row>
    <row r="237" spans="10:16" x14ac:dyDescent="0.3">
      <c r="J237" s="42"/>
      <c r="K237" s="39"/>
      <c r="L237" s="43"/>
      <c r="M237" s="42"/>
      <c r="N237" s="41"/>
      <c r="O237" s="43"/>
      <c r="P237" s="43"/>
    </row>
    <row r="238" spans="10:16" x14ac:dyDescent="0.3">
      <c r="J238" s="42"/>
      <c r="K238" s="39"/>
      <c r="L238" s="43"/>
      <c r="M238" s="42"/>
      <c r="N238" s="41"/>
      <c r="O238" s="43"/>
      <c r="P238" s="43"/>
    </row>
    <row r="239" spans="10:16" x14ac:dyDescent="0.3">
      <c r="J239" s="42"/>
      <c r="K239" s="39"/>
      <c r="L239" s="43"/>
      <c r="M239" s="42"/>
      <c r="N239" s="41"/>
      <c r="O239" s="43"/>
      <c r="P239" s="43"/>
    </row>
    <row r="240" spans="10:16" x14ac:dyDescent="0.3">
      <c r="J240" s="42"/>
      <c r="K240" s="39"/>
      <c r="L240" s="43"/>
      <c r="M240" s="42"/>
      <c r="N240" s="41"/>
      <c r="O240" s="43"/>
      <c r="P240" s="43"/>
    </row>
    <row r="241" spans="10:16" x14ac:dyDescent="0.3">
      <c r="J241" s="42"/>
      <c r="K241" s="39"/>
      <c r="L241" s="43"/>
      <c r="M241" s="42"/>
      <c r="N241" s="41"/>
      <c r="O241" s="43"/>
      <c r="P241" s="43"/>
    </row>
    <row r="242" spans="10:16" x14ac:dyDescent="0.3">
      <c r="J242" s="42"/>
      <c r="K242" s="39"/>
      <c r="L242" s="43"/>
      <c r="M242" s="42"/>
      <c r="N242" s="41"/>
      <c r="O242" s="43"/>
      <c r="P242" s="43"/>
    </row>
    <row r="243" spans="10:16" x14ac:dyDescent="0.3">
      <c r="J243" s="42"/>
      <c r="K243" s="39"/>
      <c r="L243" s="43"/>
      <c r="M243" s="42"/>
      <c r="N243" s="41"/>
      <c r="O243" s="43"/>
      <c r="P243" s="43"/>
    </row>
    <row r="244" spans="10:16" x14ac:dyDescent="0.3">
      <c r="J244" s="42"/>
      <c r="K244" s="39"/>
      <c r="L244" s="43"/>
      <c r="M244" s="42"/>
      <c r="N244" s="41"/>
      <c r="O244" s="43"/>
      <c r="P244" s="43"/>
    </row>
    <row r="245" spans="10:16" x14ac:dyDescent="0.3">
      <c r="J245" s="42"/>
      <c r="K245" s="39"/>
      <c r="L245" s="43"/>
      <c r="M245" s="42"/>
      <c r="N245" s="41"/>
      <c r="O245" s="43"/>
      <c r="P245" s="43"/>
    </row>
    <row r="246" spans="10:16" x14ac:dyDescent="0.3">
      <c r="J246" s="42"/>
      <c r="K246" s="39"/>
      <c r="L246" s="43"/>
      <c r="M246" s="42"/>
      <c r="N246" s="41"/>
      <c r="O246" s="43"/>
      <c r="P246" s="43"/>
    </row>
    <row r="247" spans="10:16" x14ac:dyDescent="0.3">
      <c r="J247" s="42"/>
      <c r="K247" s="39"/>
      <c r="L247" s="43"/>
      <c r="M247" s="42"/>
      <c r="N247" s="41"/>
      <c r="O247" s="43"/>
      <c r="P247" s="43"/>
    </row>
    <row r="248" spans="10:16" x14ac:dyDescent="0.3">
      <c r="J248" s="42"/>
      <c r="K248" s="39"/>
      <c r="L248" s="43"/>
      <c r="M248" s="42"/>
      <c r="N248" s="41"/>
      <c r="O248" s="43"/>
      <c r="P248" s="43"/>
    </row>
    <row r="249" spans="10:16" x14ac:dyDescent="0.3">
      <c r="J249" s="42"/>
      <c r="K249" s="39"/>
      <c r="L249" s="43"/>
      <c r="M249" s="42"/>
      <c r="N249" s="41"/>
      <c r="O249" s="43"/>
      <c r="P249" s="43"/>
    </row>
    <row r="250" spans="10:16" x14ac:dyDescent="0.3">
      <c r="J250" s="42"/>
      <c r="K250" s="39"/>
      <c r="L250" s="43"/>
      <c r="M250" s="42"/>
      <c r="N250" s="41"/>
      <c r="O250" s="43"/>
      <c r="P250" s="43"/>
    </row>
    <row r="251" spans="10:16" x14ac:dyDescent="0.3">
      <c r="J251" s="42"/>
      <c r="K251" s="39"/>
      <c r="L251" s="43"/>
      <c r="M251" s="42"/>
      <c r="N251" s="41"/>
      <c r="O251" s="43"/>
      <c r="P251" s="43"/>
    </row>
    <row r="252" spans="10:16" x14ac:dyDescent="0.3">
      <c r="J252" s="42"/>
      <c r="K252" s="39"/>
      <c r="L252" s="43"/>
      <c r="M252" s="42"/>
      <c r="N252" s="41"/>
      <c r="O252" s="43"/>
      <c r="P252" s="43"/>
    </row>
    <row r="253" spans="10:16" x14ac:dyDescent="0.3">
      <c r="J253" s="42"/>
      <c r="K253" s="39"/>
      <c r="L253" s="43"/>
      <c r="M253" s="42"/>
      <c r="N253" s="41"/>
      <c r="O253" s="43"/>
      <c r="P253" s="43"/>
    </row>
    <row r="254" spans="10:16" x14ac:dyDescent="0.3">
      <c r="J254" s="42"/>
      <c r="K254" s="39"/>
      <c r="L254" s="43"/>
      <c r="M254" s="42"/>
      <c r="N254" s="41"/>
      <c r="O254" s="43"/>
      <c r="P254" s="43"/>
    </row>
    <row r="255" spans="10:16" x14ac:dyDescent="0.3">
      <c r="J255" s="42"/>
      <c r="K255" s="39"/>
      <c r="L255" s="43"/>
      <c r="M255" s="42"/>
      <c r="N255" s="41"/>
      <c r="O255" s="43"/>
      <c r="P255" s="43"/>
    </row>
    <row r="256" spans="10:16" x14ac:dyDescent="0.3">
      <c r="J256" s="42"/>
      <c r="K256" s="39"/>
      <c r="L256" s="43"/>
      <c r="M256" s="42"/>
      <c r="N256" s="41"/>
      <c r="O256" s="43"/>
      <c r="P256" s="43"/>
    </row>
    <row r="257" spans="10:16" x14ac:dyDescent="0.3">
      <c r="J257" s="42"/>
      <c r="K257" s="39"/>
      <c r="L257" s="43"/>
      <c r="M257" s="42"/>
      <c r="N257" s="41"/>
      <c r="O257" s="43"/>
      <c r="P257" s="43"/>
    </row>
    <row r="258" spans="10:16" x14ac:dyDescent="0.3">
      <c r="J258" s="42"/>
      <c r="K258" s="39"/>
      <c r="L258" s="43"/>
      <c r="M258" s="42"/>
      <c r="N258" s="41"/>
      <c r="O258" s="43"/>
      <c r="P258" s="43"/>
    </row>
    <row r="259" spans="10:16" x14ac:dyDescent="0.3">
      <c r="J259" s="42"/>
      <c r="K259" s="39"/>
      <c r="L259" s="43"/>
      <c r="M259" s="42"/>
      <c r="N259" s="41"/>
      <c r="O259" s="43"/>
      <c r="P259" s="43"/>
    </row>
    <row r="260" spans="10:16" x14ac:dyDescent="0.3">
      <c r="J260" s="42"/>
      <c r="K260" s="39"/>
      <c r="L260" s="43"/>
      <c r="M260" s="42"/>
      <c r="N260" s="41"/>
      <c r="O260" s="43"/>
      <c r="P260" s="43"/>
    </row>
    <row r="261" spans="10:16" x14ac:dyDescent="0.3">
      <c r="J261" s="42"/>
      <c r="K261" s="39"/>
      <c r="L261" s="43"/>
      <c r="M261" s="42"/>
      <c r="N261" s="41"/>
      <c r="O261" s="43"/>
      <c r="P261" s="43"/>
    </row>
    <row r="262" spans="10:16" x14ac:dyDescent="0.3">
      <c r="J262" s="42"/>
      <c r="K262" s="39"/>
      <c r="L262" s="43"/>
      <c r="M262" s="42"/>
      <c r="N262" s="41"/>
      <c r="O262" s="43"/>
      <c r="P262" s="43"/>
    </row>
    <row r="263" spans="10:16" x14ac:dyDescent="0.3">
      <c r="J263" s="42"/>
      <c r="K263" s="39"/>
      <c r="L263" s="43"/>
      <c r="M263" s="42"/>
      <c r="N263" s="41"/>
      <c r="O263" s="43"/>
      <c r="P263" s="43"/>
    </row>
    <row r="264" spans="10:16" x14ac:dyDescent="0.3">
      <c r="J264" s="42"/>
      <c r="K264" s="39"/>
      <c r="L264" s="43"/>
      <c r="M264" s="42"/>
      <c r="N264" s="41"/>
      <c r="O264" s="43"/>
      <c r="P264" s="43"/>
    </row>
    <row r="265" spans="10:16" x14ac:dyDescent="0.3">
      <c r="J265" s="42"/>
      <c r="K265" s="39"/>
      <c r="L265" s="43"/>
      <c r="M265" s="42"/>
      <c r="N265" s="41"/>
      <c r="O265" s="43"/>
      <c r="P265" s="43"/>
    </row>
    <row r="266" spans="10:16" x14ac:dyDescent="0.3">
      <c r="J266" s="42"/>
      <c r="K266" s="39"/>
      <c r="L266" s="43"/>
      <c r="M266" s="42"/>
      <c r="N266" s="41"/>
      <c r="O266" s="43"/>
      <c r="P266" s="43"/>
    </row>
    <row r="267" spans="10:16" x14ac:dyDescent="0.3">
      <c r="J267" s="42"/>
      <c r="K267" s="39"/>
      <c r="L267" s="43"/>
      <c r="M267" s="42"/>
      <c r="N267" s="41"/>
      <c r="O267" s="43"/>
      <c r="P267" s="43"/>
    </row>
    <row r="268" spans="10:16" x14ac:dyDescent="0.3">
      <c r="J268" s="42"/>
      <c r="K268" s="39"/>
      <c r="L268" s="43"/>
      <c r="M268" s="42"/>
      <c r="N268" s="41"/>
      <c r="O268" s="43"/>
      <c r="P268" s="43"/>
    </row>
    <row r="269" spans="10:16" x14ac:dyDescent="0.3">
      <c r="J269" s="42"/>
      <c r="K269" s="39"/>
      <c r="L269" s="43"/>
      <c r="M269" s="42"/>
      <c r="N269" s="41"/>
      <c r="O269" s="43"/>
      <c r="P269" s="43"/>
    </row>
    <row r="270" spans="10:16" x14ac:dyDescent="0.3">
      <c r="J270" s="42"/>
      <c r="K270" s="39"/>
      <c r="L270" s="43"/>
      <c r="M270" s="42"/>
      <c r="N270" s="41"/>
      <c r="O270" s="43"/>
      <c r="P270" s="43"/>
    </row>
    <row r="271" spans="10:16" x14ac:dyDescent="0.3">
      <c r="J271" s="42"/>
      <c r="K271" s="39"/>
      <c r="L271" s="43"/>
      <c r="M271" s="42"/>
      <c r="N271" s="41"/>
      <c r="O271" s="43"/>
      <c r="P271" s="43"/>
    </row>
    <row r="272" spans="10:16" x14ac:dyDescent="0.3">
      <c r="J272" s="42"/>
      <c r="K272" s="39"/>
      <c r="L272" s="43"/>
      <c r="M272" s="42"/>
      <c r="N272" s="41"/>
      <c r="O272" s="43"/>
      <c r="P272" s="43"/>
    </row>
    <row r="273" spans="10:16" x14ac:dyDescent="0.3">
      <c r="J273" s="42"/>
      <c r="K273" s="39"/>
      <c r="L273" s="43"/>
      <c r="M273" s="42"/>
      <c r="N273" s="41"/>
      <c r="O273" s="43"/>
      <c r="P273" s="43"/>
    </row>
    <row r="274" spans="10:16" x14ac:dyDescent="0.3">
      <c r="J274" s="42"/>
      <c r="K274" s="39"/>
      <c r="L274" s="43"/>
      <c r="M274" s="42"/>
      <c r="N274" s="41"/>
      <c r="O274" s="43"/>
      <c r="P274" s="43"/>
    </row>
    <row r="275" spans="10:16" x14ac:dyDescent="0.3">
      <c r="J275" s="42"/>
      <c r="K275" s="39"/>
      <c r="L275" s="43"/>
      <c r="M275" s="42"/>
      <c r="N275" s="41"/>
      <c r="O275" s="43"/>
      <c r="P275" s="43"/>
    </row>
    <row r="276" spans="10:16" x14ac:dyDescent="0.3">
      <c r="J276" s="42"/>
      <c r="K276" s="39"/>
      <c r="L276" s="43"/>
      <c r="M276" s="42"/>
      <c r="N276" s="41"/>
      <c r="O276" s="43"/>
      <c r="P276" s="43"/>
    </row>
    <row r="277" spans="10:16" x14ac:dyDescent="0.3">
      <c r="J277" s="42"/>
      <c r="K277" s="39"/>
      <c r="L277" s="43"/>
      <c r="M277" s="42"/>
      <c r="N277" s="41"/>
      <c r="O277" s="43"/>
      <c r="P277" s="43"/>
    </row>
    <row r="278" spans="10:16" x14ac:dyDescent="0.3">
      <c r="J278" s="42"/>
      <c r="K278" s="39"/>
      <c r="L278" s="43"/>
      <c r="M278" s="42"/>
      <c r="N278" s="41"/>
      <c r="O278" s="43"/>
      <c r="P278" s="43"/>
    </row>
    <row r="279" spans="10:16" x14ac:dyDescent="0.3">
      <c r="J279" s="42"/>
      <c r="K279" s="39"/>
      <c r="L279" s="43"/>
      <c r="M279" s="42"/>
      <c r="N279" s="41"/>
      <c r="O279" s="43"/>
      <c r="P279" s="43"/>
    </row>
    <row r="280" spans="10:16" x14ac:dyDescent="0.3">
      <c r="J280" s="42"/>
      <c r="K280" s="39"/>
      <c r="L280" s="43"/>
      <c r="M280" s="42"/>
      <c r="N280" s="41"/>
      <c r="O280" s="43"/>
      <c r="P280" s="43"/>
    </row>
    <row r="281" spans="10:16" x14ac:dyDescent="0.3">
      <c r="J281" s="42"/>
      <c r="K281" s="39"/>
      <c r="L281" s="43"/>
      <c r="M281" s="42"/>
      <c r="N281" s="41"/>
      <c r="O281" s="43"/>
      <c r="P281" s="43"/>
    </row>
    <row r="282" spans="10:16" x14ac:dyDescent="0.3">
      <c r="J282" s="42"/>
      <c r="K282" s="39"/>
      <c r="L282" s="43"/>
      <c r="M282" s="42"/>
      <c r="N282" s="41"/>
      <c r="O282" s="43"/>
      <c r="P282" s="43"/>
    </row>
    <row r="283" spans="10:16" x14ac:dyDescent="0.3">
      <c r="J283" s="42"/>
      <c r="K283" s="39"/>
      <c r="L283" s="43"/>
      <c r="M283" s="42"/>
      <c r="N283" s="41"/>
      <c r="O283" s="43"/>
      <c r="P283" s="43"/>
    </row>
    <row r="284" spans="10:16" x14ac:dyDescent="0.3">
      <c r="J284" s="42"/>
      <c r="K284" s="39"/>
      <c r="L284" s="43"/>
      <c r="M284" s="42"/>
      <c r="N284" s="41"/>
      <c r="O284" s="43"/>
      <c r="P284" s="43"/>
    </row>
    <row r="285" spans="10:16" x14ac:dyDescent="0.3">
      <c r="J285" s="42"/>
      <c r="K285" s="39"/>
      <c r="L285" s="43"/>
      <c r="M285" s="42"/>
      <c r="N285" s="41"/>
      <c r="O285" s="43"/>
      <c r="P285" s="43"/>
    </row>
    <row r="286" spans="10:16" x14ac:dyDescent="0.3">
      <c r="J286" s="42"/>
      <c r="K286" s="39"/>
      <c r="L286" s="43"/>
      <c r="M286" s="42"/>
      <c r="N286" s="41"/>
      <c r="O286" s="43"/>
      <c r="P286" s="43"/>
    </row>
    <row r="287" spans="10:16" x14ac:dyDescent="0.3">
      <c r="J287" s="42"/>
      <c r="K287" s="39"/>
      <c r="L287" s="43"/>
      <c r="M287" s="42"/>
      <c r="N287" s="41"/>
      <c r="O287" s="43"/>
      <c r="P287" s="43"/>
    </row>
    <row r="288" spans="10:16" x14ac:dyDescent="0.3">
      <c r="J288" s="42"/>
      <c r="K288" s="39"/>
      <c r="L288" s="43"/>
      <c r="M288" s="42"/>
      <c r="N288" s="41"/>
      <c r="O288" s="43"/>
      <c r="P288" s="43"/>
    </row>
    <row r="289" spans="10:16" x14ac:dyDescent="0.3">
      <c r="J289" s="42"/>
      <c r="K289" s="39"/>
      <c r="L289" s="43"/>
      <c r="M289" s="42"/>
      <c r="N289" s="41"/>
      <c r="O289" s="43"/>
      <c r="P289" s="43"/>
    </row>
    <row r="290" spans="10:16" x14ac:dyDescent="0.3">
      <c r="J290" s="42"/>
      <c r="K290" s="39"/>
      <c r="L290" s="43"/>
      <c r="M290" s="42"/>
      <c r="N290" s="41"/>
      <c r="O290" s="43"/>
      <c r="P290" s="43"/>
    </row>
    <row r="291" spans="10:16" x14ac:dyDescent="0.3">
      <c r="J291" s="42"/>
      <c r="K291" s="39"/>
      <c r="L291" s="43"/>
      <c r="M291" s="42"/>
      <c r="N291" s="41"/>
      <c r="O291" s="43"/>
      <c r="P291" s="43"/>
    </row>
    <row r="292" spans="10:16" x14ac:dyDescent="0.3">
      <c r="J292" s="42"/>
      <c r="K292" s="39"/>
      <c r="L292" s="43"/>
      <c r="M292" s="42"/>
      <c r="N292" s="41"/>
      <c r="O292" s="43"/>
      <c r="P292" s="43"/>
    </row>
    <row r="293" spans="10:16" x14ac:dyDescent="0.3">
      <c r="J293" s="42"/>
      <c r="K293" s="39"/>
      <c r="L293" s="43"/>
      <c r="M293" s="42"/>
      <c r="N293" s="41"/>
      <c r="O293" s="43"/>
      <c r="P293" s="43"/>
    </row>
    <row r="294" spans="10:16" x14ac:dyDescent="0.3">
      <c r="J294" s="42"/>
      <c r="K294" s="39"/>
      <c r="L294" s="43"/>
      <c r="M294" s="42"/>
      <c r="N294" s="41"/>
      <c r="O294" s="43"/>
      <c r="P294" s="43"/>
    </row>
    <row r="295" spans="10:16" x14ac:dyDescent="0.3">
      <c r="J295" s="42"/>
      <c r="K295" s="39"/>
      <c r="L295" s="43"/>
      <c r="M295" s="42"/>
      <c r="N295" s="41"/>
      <c r="O295" s="43"/>
      <c r="P295" s="43"/>
    </row>
    <row r="296" spans="10:16" x14ac:dyDescent="0.3">
      <c r="J296" s="42"/>
      <c r="K296" s="39"/>
      <c r="L296" s="43"/>
      <c r="M296" s="42"/>
      <c r="N296" s="41"/>
      <c r="O296" s="43"/>
      <c r="P296" s="43"/>
    </row>
    <row r="297" spans="10:16" x14ac:dyDescent="0.3">
      <c r="J297" s="42"/>
      <c r="K297" s="39"/>
      <c r="L297" s="43"/>
      <c r="M297" s="42"/>
      <c r="N297" s="41"/>
      <c r="O297" s="43"/>
      <c r="P297" s="43"/>
    </row>
    <row r="298" spans="10:16" x14ac:dyDescent="0.3">
      <c r="J298" s="42"/>
      <c r="K298" s="39"/>
      <c r="L298" s="43"/>
      <c r="M298" s="42"/>
      <c r="N298" s="41"/>
      <c r="O298" s="43"/>
      <c r="P298" s="43"/>
    </row>
    <row r="299" spans="10:16" x14ac:dyDescent="0.3">
      <c r="J299" s="42"/>
      <c r="K299" s="39"/>
      <c r="L299" s="43"/>
      <c r="M299" s="42"/>
      <c r="N299" s="41"/>
      <c r="O299" s="43"/>
      <c r="P299" s="43"/>
    </row>
    <row r="300" spans="10:16" x14ac:dyDescent="0.3">
      <c r="J300" s="42"/>
      <c r="K300" s="39"/>
      <c r="L300" s="43"/>
      <c r="M300" s="42"/>
      <c r="N300" s="41"/>
      <c r="O300" s="43"/>
      <c r="P300" s="43"/>
    </row>
    <row r="301" spans="10:16" x14ac:dyDescent="0.3">
      <c r="J301" s="42"/>
      <c r="K301" s="39"/>
      <c r="L301" s="43"/>
      <c r="M301" s="42"/>
      <c r="N301" s="41"/>
      <c r="O301" s="43"/>
      <c r="P301" s="43"/>
    </row>
    <row r="302" spans="10:16" x14ac:dyDescent="0.3">
      <c r="J302" s="42"/>
      <c r="K302" s="39"/>
      <c r="L302" s="43"/>
      <c r="M302" s="42"/>
      <c r="N302" s="41"/>
      <c r="O302" s="43"/>
      <c r="P302" s="43"/>
    </row>
    <row r="303" spans="10:16" x14ac:dyDescent="0.3">
      <c r="J303" s="42"/>
      <c r="K303" s="39"/>
      <c r="L303" s="43"/>
      <c r="M303" s="42"/>
      <c r="N303" s="41"/>
      <c r="O303" s="43"/>
      <c r="P303" s="43"/>
    </row>
    <row r="304" spans="10:16" x14ac:dyDescent="0.3">
      <c r="J304" s="42"/>
      <c r="K304" s="39"/>
      <c r="L304" s="43"/>
      <c r="M304" s="42"/>
      <c r="N304" s="41"/>
      <c r="O304" s="43"/>
      <c r="P304" s="43"/>
    </row>
    <row r="305" spans="10:16" x14ac:dyDescent="0.3">
      <c r="J305" s="42"/>
      <c r="K305" s="39"/>
      <c r="L305" s="43"/>
      <c r="M305" s="42"/>
      <c r="N305" s="41"/>
      <c r="O305" s="43"/>
      <c r="P305" s="43"/>
    </row>
    <row r="306" spans="10:16" x14ac:dyDescent="0.3">
      <c r="J306" s="42"/>
      <c r="K306" s="39"/>
      <c r="L306" s="43"/>
      <c r="M306" s="42"/>
      <c r="N306" s="41"/>
      <c r="O306" s="43"/>
      <c r="P306" s="43"/>
    </row>
    <row r="307" spans="10:16" x14ac:dyDescent="0.3">
      <c r="J307" s="42"/>
      <c r="K307" s="39"/>
      <c r="L307" s="43"/>
      <c r="M307" s="42"/>
      <c r="N307" s="41"/>
      <c r="O307" s="43"/>
      <c r="P307" s="43"/>
    </row>
    <row r="308" spans="10:16" x14ac:dyDescent="0.3">
      <c r="J308" s="42"/>
      <c r="K308" s="39"/>
      <c r="L308" s="43"/>
      <c r="M308" s="42"/>
      <c r="N308" s="41"/>
      <c r="O308" s="43"/>
      <c r="P308" s="43"/>
    </row>
    <row r="309" spans="10:16" x14ac:dyDescent="0.3">
      <c r="J309" s="42"/>
      <c r="K309" s="39"/>
      <c r="L309" s="43"/>
      <c r="M309" s="42"/>
      <c r="N309" s="41"/>
      <c r="O309" s="43"/>
      <c r="P309" s="43"/>
    </row>
    <row r="310" spans="10:16" x14ac:dyDescent="0.3">
      <c r="J310" s="42"/>
      <c r="K310" s="39"/>
      <c r="L310" s="43"/>
      <c r="M310" s="42"/>
      <c r="N310" s="41"/>
      <c r="O310" s="43"/>
      <c r="P310" s="43"/>
    </row>
    <row r="311" spans="10:16" x14ac:dyDescent="0.3">
      <c r="J311" s="42"/>
      <c r="K311" s="39"/>
      <c r="L311" s="43"/>
      <c r="M311" s="42"/>
      <c r="N311" s="41"/>
      <c r="O311" s="43"/>
      <c r="P311" s="43"/>
    </row>
    <row r="312" spans="10:16" x14ac:dyDescent="0.3">
      <c r="J312" s="42"/>
      <c r="K312" s="39"/>
      <c r="L312" s="43"/>
      <c r="M312" s="42"/>
      <c r="N312" s="41"/>
      <c r="O312" s="43"/>
      <c r="P312" s="43"/>
    </row>
    <row r="313" spans="10:16" x14ac:dyDescent="0.3">
      <c r="J313" s="42"/>
      <c r="K313" s="39"/>
      <c r="L313" s="43"/>
      <c r="M313" s="42"/>
      <c r="N313" s="41"/>
      <c r="O313" s="43"/>
      <c r="P313" s="43"/>
    </row>
    <row r="314" spans="10:16" x14ac:dyDescent="0.3">
      <c r="J314" s="42"/>
      <c r="K314" s="39"/>
      <c r="L314" s="43"/>
      <c r="M314" s="42"/>
      <c r="N314" s="41"/>
      <c r="O314" s="43"/>
      <c r="P314" s="43"/>
    </row>
    <row r="315" spans="10:16" x14ac:dyDescent="0.3">
      <c r="J315" s="42"/>
      <c r="K315" s="39"/>
      <c r="L315" s="43"/>
      <c r="M315" s="42"/>
      <c r="N315" s="41"/>
      <c r="O315" s="43"/>
      <c r="P315" s="43"/>
    </row>
    <row r="316" spans="10:16" x14ac:dyDescent="0.3">
      <c r="J316" s="42"/>
      <c r="K316" s="39"/>
      <c r="L316" s="43"/>
      <c r="M316" s="42"/>
      <c r="N316" s="41"/>
      <c r="O316" s="43"/>
      <c r="P316" s="43"/>
    </row>
    <row r="317" spans="10:16" x14ac:dyDescent="0.3">
      <c r="J317" s="42"/>
      <c r="K317" s="39"/>
      <c r="L317" s="43"/>
      <c r="M317" s="42"/>
      <c r="N317" s="41"/>
      <c r="O317" s="43"/>
      <c r="P317" s="43"/>
    </row>
    <row r="318" spans="10:16" x14ac:dyDescent="0.3">
      <c r="J318" s="42"/>
      <c r="K318" s="39"/>
      <c r="L318" s="43"/>
      <c r="M318" s="42"/>
      <c r="N318" s="41"/>
      <c r="O318" s="43"/>
      <c r="P318" s="43"/>
    </row>
    <row r="319" spans="10:16" x14ac:dyDescent="0.3">
      <c r="J319" s="42"/>
      <c r="K319" s="39"/>
      <c r="L319" s="43"/>
      <c r="M319" s="42"/>
      <c r="N319" s="41"/>
      <c r="O319" s="43"/>
      <c r="P319" s="43"/>
    </row>
    <row r="320" spans="10:16" x14ac:dyDescent="0.3">
      <c r="J320" s="42"/>
      <c r="K320" s="39"/>
      <c r="L320" s="43"/>
      <c r="M320" s="42"/>
      <c r="N320" s="41"/>
      <c r="O320" s="43"/>
      <c r="P320" s="43"/>
    </row>
    <row r="321" spans="10:16" x14ac:dyDescent="0.3">
      <c r="J321" s="42"/>
      <c r="K321" s="39"/>
      <c r="L321" s="43"/>
      <c r="M321" s="42"/>
      <c r="N321" s="41"/>
      <c r="O321" s="43"/>
      <c r="P321" s="43"/>
    </row>
    <row r="322" spans="10:16" x14ac:dyDescent="0.3">
      <c r="J322" s="42"/>
      <c r="K322" s="39"/>
      <c r="L322" s="43"/>
      <c r="M322" s="42"/>
      <c r="N322" s="41"/>
      <c r="O322" s="43"/>
      <c r="P322" s="43"/>
    </row>
    <row r="323" spans="10:16" x14ac:dyDescent="0.3">
      <c r="J323" s="42"/>
      <c r="K323" s="39"/>
      <c r="L323" s="43"/>
      <c r="M323" s="42"/>
      <c r="N323" s="41"/>
      <c r="O323" s="43"/>
      <c r="P323" s="43"/>
    </row>
    <row r="324" spans="10:16" x14ac:dyDescent="0.3">
      <c r="J324" s="42"/>
      <c r="K324" s="39"/>
      <c r="L324" s="43"/>
      <c r="M324" s="42"/>
      <c r="N324" s="41"/>
      <c r="O324" s="43"/>
      <c r="P324" s="43"/>
    </row>
    <row r="325" spans="10:16" x14ac:dyDescent="0.3">
      <c r="J325" s="42"/>
      <c r="K325" s="39"/>
      <c r="L325" s="43"/>
      <c r="M325" s="42"/>
      <c r="N325" s="41"/>
      <c r="O325" s="43"/>
      <c r="P325" s="43"/>
    </row>
    <row r="326" spans="10:16" x14ac:dyDescent="0.3">
      <c r="J326" s="42"/>
      <c r="K326" s="39"/>
      <c r="L326" s="43"/>
      <c r="M326" s="42"/>
      <c r="N326" s="41"/>
      <c r="O326" s="43"/>
      <c r="P326" s="43"/>
    </row>
    <row r="327" spans="10:16" x14ac:dyDescent="0.3">
      <c r="J327" s="42"/>
      <c r="K327" s="39"/>
      <c r="L327" s="43"/>
      <c r="M327" s="42"/>
      <c r="N327" s="41"/>
      <c r="O327" s="43"/>
      <c r="P327" s="43"/>
    </row>
    <row r="328" spans="10:16" x14ac:dyDescent="0.3">
      <c r="J328" s="42"/>
      <c r="K328" s="39"/>
      <c r="L328" s="43"/>
      <c r="M328" s="42"/>
      <c r="N328" s="41"/>
      <c r="O328" s="43"/>
      <c r="P328" s="43"/>
    </row>
    <row r="329" spans="10:16" x14ac:dyDescent="0.3">
      <c r="J329" s="42"/>
      <c r="K329" s="39"/>
      <c r="L329" s="43"/>
      <c r="M329" s="42"/>
      <c r="N329" s="41"/>
      <c r="O329" s="43"/>
      <c r="P329" s="43"/>
    </row>
    <row r="330" spans="10:16" x14ac:dyDescent="0.3">
      <c r="J330" s="42"/>
      <c r="K330" s="39"/>
      <c r="L330" s="43"/>
      <c r="M330" s="42"/>
      <c r="N330" s="41"/>
      <c r="O330" s="43"/>
      <c r="P330" s="43"/>
    </row>
    <row r="331" spans="10:16" x14ac:dyDescent="0.3">
      <c r="J331" s="42"/>
      <c r="K331" s="39"/>
      <c r="L331" s="43"/>
      <c r="M331" s="42"/>
      <c r="N331" s="41"/>
      <c r="O331" s="43"/>
      <c r="P331" s="43"/>
    </row>
    <row r="332" spans="10:16" x14ac:dyDescent="0.3">
      <c r="J332" s="42"/>
      <c r="K332" s="39"/>
      <c r="L332" s="43"/>
      <c r="M332" s="42"/>
      <c r="N332" s="41"/>
      <c r="O332" s="43"/>
      <c r="P332" s="43"/>
    </row>
    <row r="333" spans="10:16" x14ac:dyDescent="0.3">
      <c r="J333" s="42"/>
      <c r="K333" s="39"/>
      <c r="L333" s="43"/>
      <c r="M333" s="42"/>
      <c r="N333" s="41"/>
      <c r="O333" s="43"/>
      <c r="P333" s="43"/>
    </row>
    <row r="334" spans="10:16" x14ac:dyDescent="0.3">
      <c r="J334" s="42"/>
      <c r="K334" s="39"/>
      <c r="L334" s="43"/>
      <c r="M334" s="42"/>
      <c r="N334" s="41"/>
      <c r="O334" s="43"/>
      <c r="P334" s="43"/>
    </row>
    <row r="335" spans="10:16" x14ac:dyDescent="0.3">
      <c r="J335" s="42"/>
      <c r="K335" s="39"/>
      <c r="L335" s="43"/>
      <c r="M335" s="42"/>
      <c r="N335" s="41"/>
      <c r="O335" s="43"/>
      <c r="P335" s="43"/>
    </row>
    <row r="336" spans="10:16" x14ac:dyDescent="0.3">
      <c r="J336" s="42"/>
      <c r="K336" s="39"/>
      <c r="L336" s="43"/>
      <c r="M336" s="42"/>
      <c r="N336" s="41"/>
      <c r="O336" s="43"/>
      <c r="P336" s="43"/>
    </row>
    <row r="337" spans="10:16" x14ac:dyDescent="0.3">
      <c r="J337" s="42"/>
      <c r="K337" s="39"/>
      <c r="L337" s="43"/>
      <c r="M337" s="42"/>
      <c r="N337" s="41"/>
      <c r="O337" s="43"/>
      <c r="P337" s="43"/>
    </row>
    <row r="338" spans="10:16" x14ac:dyDescent="0.3">
      <c r="J338" s="42"/>
      <c r="K338" s="39"/>
      <c r="L338" s="43"/>
      <c r="M338" s="42"/>
      <c r="N338" s="41"/>
      <c r="O338" s="43"/>
      <c r="P338" s="43"/>
    </row>
    <row r="339" spans="10:16" x14ac:dyDescent="0.3">
      <c r="J339" s="42"/>
      <c r="K339" s="39"/>
      <c r="L339" s="43"/>
      <c r="M339" s="42"/>
      <c r="N339" s="41"/>
      <c r="O339" s="43"/>
      <c r="P339" s="43"/>
    </row>
    <row r="340" spans="10:16" x14ac:dyDescent="0.3">
      <c r="J340" s="42"/>
      <c r="K340" s="39"/>
      <c r="L340" s="43"/>
      <c r="M340" s="42"/>
      <c r="N340" s="41"/>
      <c r="O340" s="43"/>
      <c r="P340" s="43"/>
    </row>
    <row r="341" spans="10:16" x14ac:dyDescent="0.3">
      <c r="J341" s="42"/>
      <c r="K341" s="39"/>
      <c r="L341" s="43"/>
      <c r="M341" s="42"/>
      <c r="N341" s="41"/>
      <c r="O341" s="43"/>
      <c r="P341" s="43"/>
    </row>
    <row r="342" spans="10:16" x14ac:dyDescent="0.3">
      <c r="J342" s="42"/>
      <c r="K342" s="39"/>
      <c r="L342" s="43"/>
      <c r="M342" s="42"/>
      <c r="N342" s="41"/>
      <c r="O342" s="43"/>
      <c r="P342" s="43"/>
    </row>
    <row r="343" spans="10:16" x14ac:dyDescent="0.3">
      <c r="J343" s="42"/>
      <c r="K343" s="39"/>
      <c r="L343" s="43"/>
      <c r="M343" s="42"/>
      <c r="N343" s="41"/>
      <c r="O343" s="43"/>
      <c r="P343" s="43"/>
    </row>
    <row r="344" spans="10:16" x14ac:dyDescent="0.3">
      <c r="J344" s="42"/>
      <c r="K344" s="39"/>
      <c r="L344" s="43"/>
      <c r="M344" s="42"/>
      <c r="N344" s="41"/>
      <c r="O344" s="43"/>
      <c r="P344" s="43"/>
    </row>
    <row r="345" spans="10:16" x14ac:dyDescent="0.3">
      <c r="J345" s="42"/>
      <c r="K345" s="39"/>
      <c r="L345" s="43"/>
      <c r="M345" s="42"/>
      <c r="N345" s="41"/>
      <c r="O345" s="43"/>
      <c r="P345" s="43"/>
    </row>
    <row r="346" spans="10:16" x14ac:dyDescent="0.3">
      <c r="J346" s="42"/>
      <c r="K346" s="39"/>
      <c r="L346" s="43"/>
      <c r="M346" s="42"/>
      <c r="N346" s="41"/>
      <c r="O346" s="43"/>
      <c r="P346" s="43"/>
    </row>
    <row r="347" spans="10:16" x14ac:dyDescent="0.3">
      <c r="J347" s="42"/>
      <c r="K347" s="39"/>
      <c r="L347" s="43"/>
      <c r="M347" s="42"/>
      <c r="N347" s="41"/>
      <c r="O347" s="43"/>
      <c r="P347" s="43"/>
    </row>
    <row r="348" spans="10:16" x14ac:dyDescent="0.3">
      <c r="J348" s="42"/>
      <c r="K348" s="39"/>
      <c r="L348" s="43"/>
      <c r="M348" s="42"/>
      <c r="N348" s="41"/>
      <c r="O348" s="43"/>
      <c r="P348" s="43"/>
    </row>
    <row r="349" spans="10:16" x14ac:dyDescent="0.3">
      <c r="J349" s="42"/>
      <c r="K349" s="39"/>
      <c r="L349" s="43"/>
      <c r="M349" s="42"/>
      <c r="N349" s="41"/>
      <c r="O349" s="43"/>
      <c r="P349" s="43"/>
    </row>
    <row r="350" spans="10:16" x14ac:dyDescent="0.3">
      <c r="J350" s="42"/>
      <c r="K350" s="39"/>
      <c r="L350" s="43"/>
      <c r="M350" s="42"/>
      <c r="N350" s="41"/>
      <c r="O350" s="43"/>
      <c r="P350" s="43"/>
    </row>
    <row r="351" spans="10:16" x14ac:dyDescent="0.3">
      <c r="J351" s="42"/>
      <c r="K351" s="39"/>
      <c r="L351" s="43"/>
      <c r="M351" s="42"/>
      <c r="N351" s="41"/>
      <c r="O351" s="43"/>
      <c r="P351" s="43"/>
    </row>
    <row r="352" spans="10:16" x14ac:dyDescent="0.3">
      <c r="J352" s="42"/>
      <c r="K352" s="39"/>
      <c r="L352" s="43"/>
      <c r="M352" s="42"/>
      <c r="N352" s="41"/>
      <c r="O352" s="43"/>
      <c r="P352" s="43"/>
    </row>
    <row r="353" spans="10:16" x14ac:dyDescent="0.3">
      <c r="J353" s="42"/>
      <c r="K353" s="39"/>
      <c r="L353" s="43"/>
      <c r="M353" s="42"/>
      <c r="N353" s="41"/>
      <c r="O353" s="43"/>
      <c r="P353" s="43"/>
    </row>
    <row r="354" spans="10:16" x14ac:dyDescent="0.3">
      <c r="J354" s="42"/>
      <c r="K354" s="39"/>
      <c r="L354" s="43"/>
      <c r="M354" s="42"/>
      <c r="N354" s="41"/>
      <c r="O354" s="43"/>
      <c r="P354" s="43"/>
    </row>
    <row r="355" spans="10:16" x14ac:dyDescent="0.3">
      <c r="J355" s="42"/>
      <c r="K355" s="39"/>
      <c r="L355" s="43"/>
      <c r="M355" s="42"/>
      <c r="N355" s="41"/>
      <c r="O355" s="43"/>
      <c r="P355" s="43"/>
    </row>
    <row r="356" spans="10:16" x14ac:dyDescent="0.3">
      <c r="J356" s="42"/>
      <c r="K356" s="39"/>
      <c r="L356" s="43"/>
      <c r="M356" s="42"/>
      <c r="N356" s="41"/>
      <c r="O356" s="43"/>
      <c r="P356" s="43"/>
    </row>
    <row r="357" spans="10:16" x14ac:dyDescent="0.3">
      <c r="J357" s="42"/>
      <c r="K357" s="39"/>
      <c r="L357" s="43"/>
      <c r="M357" s="42"/>
      <c r="N357" s="41"/>
      <c r="O357" s="43"/>
      <c r="P357" s="43"/>
    </row>
    <row r="358" spans="10:16" x14ac:dyDescent="0.3">
      <c r="J358" s="42"/>
      <c r="K358" s="39"/>
      <c r="L358" s="43"/>
      <c r="M358" s="42"/>
      <c r="N358" s="41"/>
      <c r="O358" s="43"/>
      <c r="P358" s="43"/>
    </row>
    <row r="359" spans="10:16" x14ac:dyDescent="0.3">
      <c r="J359" s="42"/>
      <c r="K359" s="39"/>
      <c r="L359" s="43"/>
      <c r="M359" s="42"/>
      <c r="N359" s="41"/>
      <c r="O359" s="43"/>
      <c r="P359" s="43"/>
    </row>
    <row r="360" spans="10:16" x14ac:dyDescent="0.3">
      <c r="J360" s="42"/>
      <c r="K360" s="39"/>
      <c r="L360" s="43"/>
      <c r="M360" s="42"/>
      <c r="N360" s="41"/>
      <c r="O360" s="43"/>
      <c r="P360" s="43"/>
    </row>
    <row r="361" spans="10:16" x14ac:dyDescent="0.3">
      <c r="J361" s="42"/>
      <c r="K361" s="39"/>
      <c r="L361" s="43"/>
      <c r="M361" s="42"/>
      <c r="N361" s="41"/>
      <c r="O361" s="43"/>
      <c r="P361" s="43"/>
    </row>
    <row r="362" spans="10:16" x14ac:dyDescent="0.3">
      <c r="J362" s="42"/>
      <c r="K362" s="39"/>
      <c r="L362" s="43"/>
      <c r="M362" s="42"/>
      <c r="N362" s="41"/>
      <c r="O362" s="43"/>
      <c r="P362" s="43"/>
    </row>
    <row r="363" spans="10:16" x14ac:dyDescent="0.3">
      <c r="J363" s="42"/>
      <c r="K363" s="39"/>
      <c r="L363" s="43"/>
      <c r="M363" s="42"/>
      <c r="N363" s="41"/>
      <c r="O363" s="43"/>
      <c r="P363" s="43"/>
    </row>
    <row r="364" spans="10:16" x14ac:dyDescent="0.3">
      <c r="J364" s="42"/>
      <c r="K364" s="39"/>
      <c r="L364" s="43"/>
      <c r="M364" s="42"/>
      <c r="N364" s="41"/>
      <c r="O364" s="43"/>
      <c r="P364" s="43"/>
    </row>
    <row r="365" spans="10:16" x14ac:dyDescent="0.3">
      <c r="J365" s="42"/>
      <c r="K365" s="39"/>
      <c r="L365" s="43"/>
      <c r="M365" s="42"/>
      <c r="N365" s="41"/>
      <c r="O365" s="43"/>
      <c r="P365" s="43"/>
    </row>
    <row r="366" spans="10:16" x14ac:dyDescent="0.3">
      <c r="J366" s="42"/>
      <c r="K366" s="39"/>
      <c r="L366" s="43"/>
      <c r="M366" s="42"/>
      <c r="N366" s="41"/>
      <c r="O366" s="43"/>
      <c r="P366" s="43"/>
    </row>
    <row r="367" spans="10:16" x14ac:dyDescent="0.3">
      <c r="J367" s="42"/>
      <c r="K367" s="39"/>
      <c r="L367" s="43"/>
      <c r="M367" s="42"/>
      <c r="N367" s="41"/>
      <c r="O367" s="43"/>
      <c r="P367" s="43"/>
    </row>
    <row r="368" spans="10:16" x14ac:dyDescent="0.3">
      <c r="J368" s="42"/>
      <c r="K368" s="39"/>
      <c r="L368" s="43"/>
      <c r="M368" s="42"/>
      <c r="N368" s="41"/>
      <c r="O368" s="43"/>
      <c r="P368" s="43"/>
    </row>
    <row r="369" spans="10:16" x14ac:dyDescent="0.3">
      <c r="J369" s="42"/>
      <c r="K369" s="39"/>
      <c r="L369" s="43"/>
      <c r="M369" s="42"/>
      <c r="N369" s="41"/>
      <c r="O369" s="43"/>
      <c r="P369" s="43"/>
    </row>
    <row r="370" spans="10:16" x14ac:dyDescent="0.3">
      <c r="J370" s="42"/>
      <c r="K370" s="39"/>
      <c r="L370" s="43"/>
      <c r="M370" s="42"/>
      <c r="N370" s="41"/>
      <c r="O370" s="43"/>
      <c r="P370" s="43"/>
    </row>
    <row r="371" spans="10:16" x14ac:dyDescent="0.3">
      <c r="J371" s="42"/>
      <c r="K371" s="39"/>
      <c r="L371" s="43"/>
      <c r="M371" s="42"/>
      <c r="N371" s="41"/>
      <c r="O371" s="43"/>
      <c r="P371" s="43"/>
    </row>
    <row r="372" spans="10:16" x14ac:dyDescent="0.3">
      <c r="J372" s="42"/>
      <c r="K372" s="39"/>
      <c r="L372" s="43"/>
      <c r="M372" s="42"/>
      <c r="N372" s="41"/>
      <c r="O372" s="43"/>
      <c r="P372" s="43"/>
    </row>
    <row r="373" spans="10:16" x14ac:dyDescent="0.3">
      <c r="J373" s="42"/>
      <c r="K373" s="39"/>
      <c r="L373" s="43"/>
      <c r="M373" s="42"/>
      <c r="N373" s="41"/>
      <c r="O373" s="43"/>
      <c r="P373" s="43"/>
    </row>
    <row r="374" spans="10:16" x14ac:dyDescent="0.3">
      <c r="J374" s="42"/>
      <c r="K374" s="39"/>
      <c r="L374" s="43"/>
      <c r="M374" s="42"/>
      <c r="N374" s="41"/>
      <c r="O374" s="43"/>
      <c r="P374" s="43"/>
    </row>
    <row r="375" spans="10:16" x14ac:dyDescent="0.3">
      <c r="J375" s="42"/>
      <c r="K375" s="39"/>
      <c r="L375" s="43"/>
      <c r="M375" s="42"/>
      <c r="N375" s="41"/>
      <c r="O375" s="43"/>
      <c r="P375" s="43"/>
    </row>
    <row r="376" spans="10:16" x14ac:dyDescent="0.3">
      <c r="J376" s="42"/>
      <c r="K376" s="39"/>
      <c r="L376" s="43"/>
      <c r="M376" s="42"/>
      <c r="N376" s="41"/>
      <c r="O376" s="43"/>
      <c r="P376" s="43"/>
    </row>
    <row r="377" spans="10:16" x14ac:dyDescent="0.3">
      <c r="J377" s="42"/>
      <c r="K377" s="39"/>
      <c r="L377" s="43"/>
      <c r="M377" s="42"/>
      <c r="N377" s="41"/>
      <c r="O377" s="43"/>
      <c r="P377" s="43"/>
    </row>
    <row r="378" spans="10:16" x14ac:dyDescent="0.3">
      <c r="J378" s="42"/>
      <c r="K378" s="39"/>
      <c r="L378" s="43"/>
      <c r="M378" s="42"/>
      <c r="N378" s="41"/>
      <c r="O378" s="43"/>
      <c r="P378" s="43"/>
    </row>
    <row r="379" spans="10:16" x14ac:dyDescent="0.3">
      <c r="J379" s="42"/>
      <c r="K379" s="39"/>
      <c r="L379" s="43"/>
      <c r="M379" s="42"/>
      <c r="N379" s="41"/>
      <c r="O379" s="43"/>
      <c r="P379" s="43"/>
    </row>
    <row r="380" spans="10:16" x14ac:dyDescent="0.3">
      <c r="J380" s="42"/>
      <c r="K380" s="39"/>
      <c r="L380" s="43"/>
      <c r="M380" s="42"/>
      <c r="N380" s="41"/>
      <c r="O380" s="43"/>
      <c r="P380" s="43"/>
    </row>
    <row r="381" spans="10:16" x14ac:dyDescent="0.3">
      <c r="J381" s="42"/>
      <c r="K381" s="39"/>
      <c r="L381" s="43"/>
      <c r="M381" s="42"/>
      <c r="N381" s="41"/>
      <c r="O381" s="43"/>
      <c r="P381" s="43"/>
    </row>
    <row r="382" spans="10:16" x14ac:dyDescent="0.3">
      <c r="J382" s="42"/>
      <c r="K382" s="39"/>
      <c r="L382" s="43"/>
      <c r="M382" s="42"/>
      <c r="N382" s="41"/>
      <c r="O382" s="43"/>
      <c r="P382" s="43"/>
    </row>
    <row r="383" spans="10:16" x14ac:dyDescent="0.3">
      <c r="J383" s="42"/>
      <c r="K383" s="39"/>
      <c r="L383" s="43"/>
      <c r="M383" s="42"/>
      <c r="N383" s="41"/>
      <c r="O383" s="43"/>
      <c r="P383" s="43"/>
    </row>
    <row r="384" spans="10:16" x14ac:dyDescent="0.3">
      <c r="J384" s="42"/>
      <c r="K384" s="39"/>
      <c r="L384" s="43"/>
      <c r="M384" s="42"/>
      <c r="N384" s="41"/>
      <c r="O384" s="43"/>
      <c r="P384" s="43"/>
    </row>
    <row r="385" spans="10:16" x14ac:dyDescent="0.3">
      <c r="J385" s="42"/>
      <c r="K385" s="39"/>
      <c r="L385" s="43"/>
      <c r="M385" s="42"/>
      <c r="N385" s="41"/>
      <c r="O385" s="43"/>
      <c r="P385" s="43"/>
    </row>
    <row r="386" spans="10:16" x14ac:dyDescent="0.3">
      <c r="J386" s="42"/>
      <c r="K386" s="39"/>
      <c r="L386" s="43"/>
      <c r="M386" s="42"/>
      <c r="N386" s="41"/>
      <c r="O386" s="43"/>
      <c r="P386" s="43"/>
    </row>
    <row r="387" spans="10:16" x14ac:dyDescent="0.3">
      <c r="J387" s="42"/>
      <c r="K387" s="39"/>
      <c r="L387" s="43"/>
      <c r="M387" s="42"/>
      <c r="N387" s="41"/>
      <c r="O387" s="43"/>
      <c r="P387" s="43"/>
    </row>
    <row r="388" spans="10:16" x14ac:dyDescent="0.3">
      <c r="J388" s="42"/>
      <c r="K388" s="39"/>
      <c r="L388" s="43"/>
      <c r="M388" s="42"/>
      <c r="N388" s="41"/>
      <c r="O388" s="43"/>
      <c r="P388" s="43"/>
    </row>
    <row r="389" spans="10:16" x14ac:dyDescent="0.3">
      <c r="J389" s="42"/>
      <c r="K389" s="39"/>
      <c r="L389" s="43"/>
      <c r="M389" s="42"/>
      <c r="N389" s="41"/>
      <c r="O389" s="43"/>
      <c r="P389" s="43"/>
    </row>
    <row r="390" spans="10:16" x14ac:dyDescent="0.3">
      <c r="J390" s="42"/>
      <c r="K390" s="39"/>
      <c r="L390" s="43"/>
      <c r="M390" s="42"/>
      <c r="N390" s="41"/>
      <c r="O390" s="43"/>
      <c r="P390" s="43"/>
    </row>
    <row r="391" spans="10:16" x14ac:dyDescent="0.3">
      <c r="J391" s="42"/>
      <c r="K391" s="39"/>
      <c r="L391" s="43"/>
      <c r="M391" s="42"/>
      <c r="N391" s="41"/>
      <c r="O391" s="43"/>
      <c r="P391" s="43"/>
    </row>
    <row r="392" spans="10:16" x14ac:dyDescent="0.3">
      <c r="J392" s="42"/>
      <c r="K392" s="39"/>
      <c r="L392" s="43"/>
      <c r="M392" s="42"/>
      <c r="N392" s="41"/>
      <c r="O392" s="43"/>
      <c r="P392" s="43"/>
    </row>
    <row r="393" spans="10:16" x14ac:dyDescent="0.3">
      <c r="J393" s="42"/>
      <c r="K393" s="39"/>
      <c r="L393" s="43"/>
      <c r="M393" s="42"/>
      <c r="N393" s="41"/>
      <c r="O393" s="43"/>
      <c r="P393" s="43"/>
    </row>
    <row r="394" spans="10:16" x14ac:dyDescent="0.3">
      <c r="J394" s="42"/>
      <c r="K394" s="39"/>
      <c r="L394" s="43"/>
      <c r="M394" s="42"/>
      <c r="N394" s="41"/>
      <c r="O394" s="43"/>
      <c r="P394" s="43"/>
    </row>
    <row r="395" spans="10:16" x14ac:dyDescent="0.3">
      <c r="J395" s="42"/>
      <c r="K395" s="39"/>
      <c r="L395" s="43"/>
      <c r="M395" s="42"/>
      <c r="N395" s="41"/>
      <c r="O395" s="43"/>
      <c r="P395" s="43"/>
    </row>
    <row r="396" spans="10:16" x14ac:dyDescent="0.3">
      <c r="J396" s="42"/>
      <c r="K396" s="39"/>
      <c r="L396" s="43"/>
      <c r="M396" s="42"/>
      <c r="N396" s="41"/>
      <c r="O396" s="43"/>
      <c r="P396" s="43"/>
    </row>
    <row r="397" spans="10:16" x14ac:dyDescent="0.3">
      <c r="J397" s="42"/>
      <c r="K397" s="39"/>
      <c r="L397" s="43"/>
      <c r="M397" s="42"/>
      <c r="N397" s="41"/>
      <c r="O397" s="43"/>
      <c r="P397" s="43"/>
    </row>
    <row r="398" spans="10:16" x14ac:dyDescent="0.3">
      <c r="J398" s="42"/>
      <c r="K398" s="39"/>
      <c r="L398" s="43"/>
      <c r="M398" s="42"/>
      <c r="N398" s="41"/>
      <c r="O398" s="43"/>
      <c r="P398" s="43"/>
    </row>
    <row r="399" spans="10:16" x14ac:dyDescent="0.3">
      <c r="J399" s="42"/>
      <c r="K399" s="39"/>
      <c r="L399" s="43"/>
      <c r="M399" s="42"/>
      <c r="N399" s="41"/>
      <c r="O399" s="43"/>
      <c r="P399" s="43"/>
    </row>
    <row r="400" spans="10:16" x14ac:dyDescent="0.3">
      <c r="J400" s="42"/>
      <c r="K400" s="39"/>
      <c r="L400" s="43"/>
      <c r="M400" s="42"/>
      <c r="N400" s="41"/>
      <c r="O400" s="43"/>
      <c r="P400" s="43"/>
    </row>
    <row r="401" spans="10:16" x14ac:dyDescent="0.3">
      <c r="J401" s="42"/>
      <c r="K401" s="39"/>
      <c r="L401" s="43"/>
      <c r="M401" s="42"/>
      <c r="N401" s="41"/>
      <c r="O401" s="43"/>
      <c r="P401" s="43"/>
    </row>
    <row r="402" spans="10:16" x14ac:dyDescent="0.3">
      <c r="J402" s="42"/>
      <c r="K402" s="39"/>
      <c r="L402" s="43"/>
      <c r="M402" s="42"/>
      <c r="N402" s="41"/>
      <c r="O402" s="43"/>
      <c r="P402" s="43"/>
    </row>
    <row r="403" spans="10:16" x14ac:dyDescent="0.3">
      <c r="J403" s="42"/>
      <c r="K403" s="39"/>
      <c r="L403" s="43"/>
      <c r="M403" s="42"/>
      <c r="N403" s="41"/>
      <c r="O403" s="43"/>
      <c r="P403" s="43"/>
    </row>
    <row r="404" spans="10:16" x14ac:dyDescent="0.3">
      <c r="J404" s="42"/>
      <c r="K404" s="39"/>
      <c r="L404" s="43"/>
      <c r="M404" s="42"/>
      <c r="N404" s="41"/>
      <c r="O404" s="43"/>
      <c r="P404" s="43"/>
    </row>
    <row r="405" spans="10:16" x14ac:dyDescent="0.3">
      <c r="J405" s="42"/>
      <c r="K405" s="39"/>
      <c r="L405" s="43"/>
      <c r="M405" s="42"/>
      <c r="N405" s="41"/>
      <c r="O405" s="43"/>
      <c r="P405" s="43"/>
    </row>
    <row r="406" spans="10:16" x14ac:dyDescent="0.3">
      <c r="J406" s="42"/>
      <c r="K406" s="39"/>
      <c r="L406" s="43"/>
      <c r="M406" s="42"/>
      <c r="N406" s="41"/>
      <c r="O406" s="43"/>
      <c r="P406" s="43"/>
    </row>
    <row r="407" spans="10:16" x14ac:dyDescent="0.3">
      <c r="J407" s="42"/>
      <c r="K407" s="39"/>
      <c r="L407" s="43"/>
      <c r="M407" s="42"/>
      <c r="N407" s="41"/>
      <c r="O407" s="43"/>
      <c r="P407" s="43"/>
    </row>
    <row r="408" spans="10:16" x14ac:dyDescent="0.3">
      <c r="J408" s="42"/>
      <c r="K408" s="39"/>
      <c r="L408" s="43"/>
      <c r="M408" s="42"/>
      <c r="N408" s="41"/>
      <c r="O408" s="43"/>
      <c r="P408" s="43"/>
    </row>
    <row r="409" spans="10:16" x14ac:dyDescent="0.3">
      <c r="J409" s="42"/>
      <c r="K409" s="39"/>
      <c r="L409" s="43"/>
      <c r="M409" s="42"/>
      <c r="N409" s="41"/>
      <c r="O409" s="43"/>
      <c r="P409" s="43"/>
    </row>
    <row r="410" spans="10:16" x14ac:dyDescent="0.3">
      <c r="J410" s="42"/>
      <c r="K410" s="39"/>
      <c r="L410" s="43"/>
      <c r="M410" s="42"/>
      <c r="N410" s="41"/>
      <c r="O410" s="43"/>
      <c r="P410" s="43"/>
    </row>
    <row r="411" spans="10:16" x14ac:dyDescent="0.3">
      <c r="J411" s="42"/>
      <c r="K411" s="39"/>
      <c r="L411" s="43"/>
      <c r="M411" s="42"/>
      <c r="N411" s="41"/>
      <c r="O411" s="43"/>
      <c r="P411" s="43"/>
    </row>
    <row r="412" spans="10:16" x14ac:dyDescent="0.3">
      <c r="J412" s="42"/>
      <c r="K412" s="39"/>
      <c r="L412" s="43"/>
      <c r="M412" s="42"/>
      <c r="N412" s="41"/>
      <c r="O412" s="43"/>
      <c r="P412" s="43"/>
    </row>
    <row r="413" spans="10:16" x14ac:dyDescent="0.3">
      <c r="J413" s="42"/>
      <c r="K413" s="39"/>
      <c r="L413" s="43"/>
      <c r="M413" s="42"/>
      <c r="N413" s="41"/>
      <c r="O413" s="43"/>
      <c r="P413" s="43"/>
    </row>
    <row r="414" spans="10:16" x14ac:dyDescent="0.3">
      <c r="J414" s="42"/>
      <c r="K414" s="41"/>
      <c r="L414" s="43"/>
      <c r="M414" s="42"/>
      <c r="N414" s="41"/>
      <c r="O414" s="43"/>
      <c r="P414" s="43"/>
    </row>
    <row r="415" spans="10:16" x14ac:dyDescent="0.3">
      <c r="J415" s="42"/>
      <c r="K415" s="39"/>
      <c r="L415" s="43"/>
      <c r="M415" s="42"/>
      <c r="N415" s="41"/>
      <c r="O415" s="43"/>
      <c r="P415" s="43"/>
    </row>
    <row r="416" spans="10:16" x14ac:dyDescent="0.3">
      <c r="J416" s="42"/>
      <c r="K416" s="39"/>
      <c r="L416" s="43"/>
      <c r="M416" s="42"/>
      <c r="N416" s="41"/>
      <c r="O416" s="43"/>
      <c r="P416" s="43"/>
    </row>
    <row r="417" spans="10:16" x14ac:dyDescent="0.3">
      <c r="J417" s="42"/>
      <c r="K417" s="39"/>
      <c r="L417" s="43"/>
      <c r="M417" s="42"/>
      <c r="N417" s="41"/>
      <c r="O417" s="43"/>
      <c r="P417" s="43"/>
    </row>
    <row r="418" spans="10:16" x14ac:dyDescent="0.3">
      <c r="J418" s="42"/>
      <c r="K418" s="39"/>
      <c r="L418" s="43"/>
      <c r="M418" s="42"/>
      <c r="N418" s="41"/>
      <c r="O418" s="43"/>
      <c r="P418" s="43"/>
    </row>
    <row r="419" spans="10:16" x14ac:dyDescent="0.3">
      <c r="J419" s="42"/>
      <c r="K419" s="39"/>
      <c r="L419" s="43"/>
      <c r="M419" s="42"/>
      <c r="N419" s="41"/>
      <c r="O419" s="43"/>
      <c r="P419" s="43"/>
    </row>
    <row r="420" spans="10:16" x14ac:dyDescent="0.3">
      <c r="J420" s="42"/>
      <c r="K420" s="39"/>
      <c r="L420" s="43"/>
      <c r="M420" s="42"/>
      <c r="N420" s="41"/>
      <c r="O420" s="43"/>
      <c r="P420" s="43"/>
    </row>
    <row r="421" spans="10:16" x14ac:dyDescent="0.3">
      <c r="J421" s="42"/>
      <c r="K421" s="39"/>
      <c r="L421" s="43"/>
      <c r="M421" s="42"/>
      <c r="N421" s="41"/>
      <c r="O421" s="43"/>
      <c r="P421" s="43"/>
    </row>
    <row r="422" spans="10:16" x14ac:dyDescent="0.3">
      <c r="J422" s="42"/>
      <c r="K422" s="39"/>
      <c r="L422" s="43"/>
      <c r="M422" s="42"/>
      <c r="N422" s="41"/>
      <c r="O422" s="43"/>
      <c r="P422" s="43"/>
    </row>
    <row r="423" spans="10:16" x14ac:dyDescent="0.3">
      <c r="J423" s="42"/>
      <c r="K423" s="39"/>
      <c r="L423" s="43"/>
      <c r="M423" s="42"/>
      <c r="N423" s="41"/>
      <c r="O423" s="43"/>
      <c r="P423" s="43"/>
    </row>
    <row r="424" spans="10:16" x14ac:dyDescent="0.3">
      <c r="J424" s="42"/>
      <c r="K424" s="39"/>
      <c r="L424" s="43"/>
      <c r="M424" s="42"/>
      <c r="N424" s="41"/>
      <c r="O424" s="43"/>
      <c r="P424" s="43"/>
    </row>
    <row r="425" spans="10:16" x14ac:dyDescent="0.3">
      <c r="J425" s="42"/>
      <c r="K425" s="39"/>
      <c r="L425" s="43"/>
      <c r="M425" s="42"/>
      <c r="N425" s="41"/>
      <c r="O425" s="43"/>
      <c r="P425" s="43"/>
    </row>
    <row r="426" spans="10:16" x14ac:dyDescent="0.3">
      <c r="J426" s="42"/>
      <c r="K426" s="39"/>
      <c r="L426" s="43"/>
      <c r="M426" s="42"/>
      <c r="N426" s="41"/>
      <c r="O426" s="43"/>
      <c r="P426" s="43"/>
    </row>
    <row r="427" spans="10:16" x14ac:dyDescent="0.3">
      <c r="J427" s="42"/>
      <c r="K427" s="39"/>
      <c r="L427" s="43"/>
      <c r="M427" s="42"/>
      <c r="N427" s="41"/>
      <c r="O427" s="43"/>
      <c r="P427" s="43"/>
    </row>
    <row r="428" spans="10:16" x14ac:dyDescent="0.3">
      <c r="J428" s="42"/>
      <c r="K428" s="39"/>
      <c r="L428" s="43"/>
      <c r="M428" s="42"/>
      <c r="N428" s="41"/>
      <c r="O428" s="43"/>
      <c r="P428" s="43"/>
    </row>
    <row r="429" spans="10:16" x14ac:dyDescent="0.3">
      <c r="J429" s="42"/>
      <c r="K429" s="39"/>
      <c r="L429" s="43"/>
      <c r="M429" s="42"/>
      <c r="N429" s="41"/>
      <c r="O429" s="43"/>
      <c r="P429" s="43"/>
    </row>
    <row r="430" spans="10:16" x14ac:dyDescent="0.3">
      <c r="J430" s="42"/>
      <c r="K430" s="39"/>
      <c r="L430" s="43"/>
      <c r="M430" s="42"/>
      <c r="N430" s="41"/>
      <c r="O430" s="43"/>
      <c r="P430" s="43"/>
    </row>
    <row r="431" spans="10:16" x14ac:dyDescent="0.3">
      <c r="J431" s="42"/>
      <c r="K431" s="39"/>
      <c r="L431" s="43"/>
      <c r="M431" s="42"/>
      <c r="N431" s="41"/>
      <c r="O431" s="43"/>
      <c r="P431" s="43"/>
    </row>
    <row r="432" spans="10:16" x14ac:dyDescent="0.3">
      <c r="J432" s="42"/>
      <c r="K432" s="39"/>
      <c r="L432" s="43"/>
      <c r="M432" s="42"/>
      <c r="N432" s="41"/>
      <c r="O432" s="43"/>
      <c r="P432" s="43"/>
    </row>
    <row r="433" spans="10:16" x14ac:dyDescent="0.3">
      <c r="J433" s="42"/>
      <c r="K433" s="39"/>
      <c r="L433" s="43"/>
      <c r="M433" s="42"/>
      <c r="N433" s="41"/>
      <c r="O433" s="43"/>
      <c r="P433" s="43"/>
    </row>
    <row r="434" spans="10:16" x14ac:dyDescent="0.3">
      <c r="J434" s="42"/>
      <c r="K434" s="39"/>
      <c r="L434" s="43"/>
      <c r="M434" s="42"/>
      <c r="N434" s="41"/>
      <c r="O434" s="43"/>
      <c r="P434" s="43"/>
    </row>
    <row r="435" spans="10:16" x14ac:dyDescent="0.3">
      <c r="J435" s="42"/>
      <c r="K435" s="39"/>
      <c r="L435" s="43"/>
      <c r="M435" s="42"/>
      <c r="N435" s="41"/>
      <c r="O435" s="43"/>
      <c r="P435" s="43"/>
    </row>
    <row r="436" spans="10:16" x14ac:dyDescent="0.3">
      <c r="J436" s="42"/>
      <c r="K436" s="39"/>
      <c r="L436" s="43"/>
      <c r="M436" s="42"/>
      <c r="N436" s="41"/>
      <c r="O436" s="43"/>
      <c r="P436" s="43"/>
    </row>
    <row r="437" spans="10:16" x14ac:dyDescent="0.3">
      <c r="J437" s="42"/>
      <c r="K437" s="39"/>
      <c r="L437" s="43"/>
      <c r="M437" s="42"/>
      <c r="N437" s="41"/>
      <c r="O437" s="43"/>
      <c r="P437" s="43"/>
    </row>
    <row r="438" spans="10:16" x14ac:dyDescent="0.3">
      <c r="J438" s="42"/>
      <c r="K438" s="39"/>
      <c r="L438" s="43"/>
      <c r="M438" s="42"/>
      <c r="N438" s="41"/>
      <c r="O438" s="43"/>
      <c r="P438" s="43"/>
    </row>
    <row r="439" spans="10:16" x14ac:dyDescent="0.3">
      <c r="J439" s="42"/>
      <c r="K439" s="39"/>
      <c r="L439" s="43"/>
      <c r="M439" s="42"/>
      <c r="N439" s="41"/>
      <c r="O439" s="43"/>
      <c r="P439" s="43"/>
    </row>
    <row r="440" spans="10:16" x14ac:dyDescent="0.3">
      <c r="J440" s="42"/>
      <c r="K440" s="39"/>
      <c r="L440" s="43"/>
      <c r="M440" s="42"/>
      <c r="N440" s="41"/>
      <c r="O440" s="43"/>
      <c r="P440" s="43"/>
    </row>
    <row r="441" spans="10:16" x14ac:dyDescent="0.3">
      <c r="J441" s="42"/>
      <c r="K441" s="39"/>
      <c r="L441" s="43"/>
      <c r="M441" s="42"/>
      <c r="N441" s="41"/>
      <c r="O441" s="43"/>
      <c r="P441" s="43"/>
    </row>
    <row r="442" spans="10:16" x14ac:dyDescent="0.3">
      <c r="J442" s="42"/>
      <c r="K442" s="39"/>
      <c r="L442" s="43"/>
      <c r="M442" s="42"/>
      <c r="N442" s="41"/>
      <c r="O442" s="43"/>
      <c r="P442" s="43"/>
    </row>
    <row r="443" spans="10:16" x14ac:dyDescent="0.3">
      <c r="J443" s="42"/>
      <c r="K443" s="39"/>
      <c r="L443" s="43"/>
      <c r="M443" s="42"/>
      <c r="N443" s="41"/>
      <c r="O443" s="43"/>
      <c r="P443" s="43"/>
    </row>
    <row r="444" spans="10:16" x14ac:dyDescent="0.3">
      <c r="J444" s="42"/>
      <c r="K444" s="39"/>
      <c r="L444" s="43"/>
      <c r="M444" s="42"/>
      <c r="N444" s="41"/>
      <c r="O444" s="43"/>
      <c r="P444" s="43"/>
    </row>
    <row r="445" spans="10:16" x14ac:dyDescent="0.3">
      <c r="J445" s="42"/>
      <c r="K445" s="39"/>
      <c r="L445" s="43"/>
      <c r="M445" s="42"/>
      <c r="N445" s="41"/>
      <c r="O445" s="43"/>
      <c r="P445" s="43"/>
    </row>
    <row r="446" spans="10:16" x14ac:dyDescent="0.3">
      <c r="J446" s="42"/>
      <c r="K446" s="39"/>
      <c r="L446" s="43"/>
      <c r="M446" s="42"/>
      <c r="N446" s="41"/>
      <c r="O446" s="43"/>
      <c r="P446" s="43"/>
    </row>
    <row r="447" spans="10:16" x14ac:dyDescent="0.3">
      <c r="J447" s="42"/>
      <c r="K447" s="39"/>
      <c r="L447" s="43"/>
      <c r="M447" s="42"/>
      <c r="N447" s="41"/>
      <c r="O447" s="43"/>
      <c r="P447" s="43"/>
    </row>
    <row r="448" spans="10:16" x14ac:dyDescent="0.3">
      <c r="J448" s="42"/>
      <c r="K448" s="39"/>
      <c r="L448" s="43"/>
      <c r="M448" s="42"/>
      <c r="N448" s="41"/>
      <c r="O448" s="43"/>
      <c r="P448" s="43"/>
    </row>
    <row r="449" spans="10:16" x14ac:dyDescent="0.3">
      <c r="J449" s="42"/>
      <c r="K449" s="39"/>
      <c r="L449" s="43"/>
      <c r="M449" s="42"/>
      <c r="N449" s="41"/>
      <c r="O449" s="43"/>
      <c r="P449" s="43"/>
    </row>
    <row r="450" spans="10:16" x14ac:dyDescent="0.3">
      <c r="J450" s="42"/>
      <c r="K450" s="39"/>
      <c r="L450" s="43"/>
      <c r="M450" s="42"/>
      <c r="N450" s="41"/>
      <c r="O450" s="43"/>
      <c r="P450" s="43"/>
    </row>
    <row r="451" spans="10:16" x14ac:dyDescent="0.3">
      <c r="J451" s="42"/>
      <c r="K451" s="39"/>
      <c r="L451" s="43"/>
      <c r="M451" s="42"/>
      <c r="N451" s="41"/>
      <c r="O451" s="43"/>
      <c r="P451" s="43"/>
    </row>
    <row r="452" spans="10:16" x14ac:dyDescent="0.3">
      <c r="J452" s="42"/>
      <c r="K452" s="39"/>
      <c r="L452" s="43"/>
      <c r="M452" s="42"/>
      <c r="N452" s="41"/>
      <c r="O452" s="43"/>
      <c r="P452" s="43"/>
    </row>
    <row r="453" spans="10:16" x14ac:dyDescent="0.3">
      <c r="J453" s="42"/>
      <c r="K453" s="39"/>
      <c r="L453" s="43"/>
      <c r="M453" s="42"/>
      <c r="N453" s="41"/>
      <c r="O453" s="43"/>
      <c r="P453" s="43"/>
    </row>
    <row r="454" spans="10:16" x14ac:dyDescent="0.3">
      <c r="J454" s="42"/>
      <c r="K454" s="39"/>
      <c r="L454" s="43"/>
      <c r="M454" s="42"/>
      <c r="N454" s="41"/>
      <c r="O454" s="43"/>
      <c r="P454" s="43"/>
    </row>
    <row r="455" spans="10:16" x14ac:dyDescent="0.3">
      <c r="J455" s="42"/>
      <c r="K455" s="39"/>
      <c r="L455" s="43"/>
      <c r="M455" s="42"/>
      <c r="N455" s="41"/>
      <c r="O455" s="43"/>
      <c r="P455" s="43"/>
    </row>
    <row r="456" spans="10:16" x14ac:dyDescent="0.3">
      <c r="J456" s="42"/>
      <c r="K456" s="39"/>
      <c r="L456" s="43"/>
      <c r="M456" s="42"/>
      <c r="N456" s="41"/>
      <c r="O456" s="43"/>
      <c r="P456" s="43"/>
    </row>
    <row r="457" spans="10:16" x14ac:dyDescent="0.3">
      <c r="J457" s="42"/>
      <c r="K457" s="39"/>
      <c r="L457" s="43"/>
      <c r="M457" s="42"/>
      <c r="N457" s="41"/>
      <c r="O457" s="43"/>
      <c r="P457" s="43"/>
    </row>
    <row r="458" spans="10:16" x14ac:dyDescent="0.3">
      <c r="J458" s="42"/>
      <c r="K458" s="39"/>
      <c r="L458" s="43"/>
      <c r="M458" s="42"/>
      <c r="N458" s="41"/>
      <c r="O458" s="43"/>
      <c r="P458" s="43"/>
    </row>
    <row r="459" spans="10:16" x14ac:dyDescent="0.3">
      <c r="J459" s="42"/>
      <c r="K459" s="39"/>
      <c r="L459" s="43"/>
      <c r="M459" s="42"/>
      <c r="N459" s="41"/>
      <c r="O459" s="43"/>
      <c r="P459" s="43"/>
    </row>
    <row r="460" spans="10:16" x14ac:dyDescent="0.3">
      <c r="J460" s="42"/>
      <c r="K460" s="39"/>
      <c r="L460" s="43"/>
      <c r="M460" s="42"/>
      <c r="N460" s="41"/>
      <c r="O460" s="43"/>
      <c r="P460" s="43"/>
    </row>
    <row r="461" spans="10:16" x14ac:dyDescent="0.3">
      <c r="J461" s="42"/>
      <c r="K461" s="39"/>
      <c r="L461" s="43"/>
      <c r="M461" s="42"/>
      <c r="N461" s="41"/>
      <c r="O461" s="43"/>
      <c r="P461" s="43"/>
    </row>
    <row r="462" spans="10:16" x14ac:dyDescent="0.3">
      <c r="J462" s="42"/>
      <c r="K462" s="39"/>
      <c r="L462" s="43"/>
      <c r="M462" s="42"/>
      <c r="N462" s="41"/>
      <c r="O462" s="43"/>
      <c r="P462" s="43"/>
    </row>
    <row r="463" spans="10:16" x14ac:dyDescent="0.3">
      <c r="J463" s="42"/>
      <c r="K463" s="39"/>
      <c r="L463" s="43"/>
      <c r="M463" s="42"/>
      <c r="N463" s="41"/>
      <c r="O463" s="43"/>
      <c r="P463" s="43"/>
    </row>
    <row r="464" spans="10:16" x14ac:dyDescent="0.3">
      <c r="J464" s="42"/>
      <c r="K464" s="39"/>
      <c r="L464" s="43"/>
      <c r="M464" s="42"/>
      <c r="N464" s="41"/>
      <c r="O464" s="43"/>
      <c r="P464" s="43"/>
    </row>
    <row r="465" spans="10:16" x14ac:dyDescent="0.3">
      <c r="J465" s="42"/>
      <c r="K465" s="39"/>
      <c r="L465" s="43"/>
      <c r="M465" s="42"/>
      <c r="N465" s="41"/>
      <c r="O465" s="43"/>
      <c r="P465" s="43"/>
    </row>
    <row r="466" spans="10:16" x14ac:dyDescent="0.3">
      <c r="J466" s="42"/>
      <c r="K466" s="39"/>
      <c r="L466" s="43"/>
      <c r="M466" s="42"/>
      <c r="N466" s="41"/>
      <c r="O466" s="43"/>
      <c r="P466" s="43"/>
    </row>
    <row r="467" spans="10:16" x14ac:dyDescent="0.3">
      <c r="J467" s="42"/>
      <c r="K467" s="39"/>
      <c r="L467" s="43"/>
      <c r="M467" s="42"/>
      <c r="N467" s="41"/>
      <c r="O467" s="43"/>
      <c r="P467" s="43"/>
    </row>
    <row r="468" spans="10:16" x14ac:dyDescent="0.3">
      <c r="J468" s="42"/>
      <c r="K468" s="39"/>
      <c r="L468" s="43"/>
      <c r="M468" s="42"/>
      <c r="N468" s="41"/>
      <c r="O468" s="43"/>
      <c r="P468" s="43"/>
    </row>
    <row r="469" spans="10:16" x14ac:dyDescent="0.3">
      <c r="J469" s="42"/>
      <c r="K469" s="39"/>
      <c r="L469" s="43"/>
      <c r="M469" s="42"/>
      <c r="N469" s="41"/>
      <c r="O469" s="43"/>
      <c r="P469" s="43"/>
    </row>
    <row r="470" spans="10:16" x14ac:dyDescent="0.3">
      <c r="J470" s="42"/>
      <c r="K470" s="39"/>
      <c r="L470" s="43"/>
      <c r="M470" s="42"/>
      <c r="N470" s="41"/>
      <c r="O470" s="43"/>
      <c r="P470" s="43"/>
    </row>
    <row r="471" spans="10:16" x14ac:dyDescent="0.3">
      <c r="J471" s="42"/>
      <c r="K471" s="39"/>
      <c r="L471" s="43"/>
      <c r="M471" s="42"/>
      <c r="N471" s="41"/>
      <c r="O471" s="43"/>
      <c r="P471" s="43"/>
    </row>
    <row r="472" spans="10:16" x14ac:dyDescent="0.3">
      <c r="J472" s="42"/>
      <c r="K472" s="39"/>
      <c r="L472" s="43"/>
      <c r="M472" s="42"/>
      <c r="N472" s="41"/>
      <c r="O472" s="43"/>
      <c r="P472" s="43"/>
    </row>
    <row r="473" spans="10:16" x14ac:dyDescent="0.3">
      <c r="J473" s="42"/>
      <c r="K473" s="39"/>
      <c r="L473" s="43"/>
      <c r="M473" s="42"/>
      <c r="N473" s="41"/>
      <c r="O473" s="43"/>
      <c r="P473" s="43"/>
    </row>
    <row r="474" spans="10:16" x14ac:dyDescent="0.3">
      <c r="J474" s="42"/>
      <c r="K474" s="39"/>
      <c r="L474" s="43"/>
      <c r="M474" s="42"/>
      <c r="N474" s="41"/>
      <c r="O474" s="43"/>
      <c r="P474" s="43"/>
    </row>
    <row r="475" spans="10:16" x14ac:dyDescent="0.3">
      <c r="J475" s="42"/>
      <c r="K475" s="39"/>
      <c r="L475" s="43"/>
      <c r="M475" s="42"/>
      <c r="N475" s="41"/>
      <c r="O475" s="43"/>
      <c r="P475" s="43"/>
    </row>
    <row r="476" spans="10:16" x14ac:dyDescent="0.3">
      <c r="J476" s="42"/>
      <c r="K476" s="39"/>
      <c r="L476" s="43"/>
      <c r="M476" s="42"/>
      <c r="N476" s="41"/>
      <c r="O476" s="43"/>
      <c r="P476" s="43"/>
    </row>
    <row r="477" spans="10:16" x14ac:dyDescent="0.3">
      <c r="J477" s="42"/>
      <c r="K477" s="39"/>
      <c r="L477" s="43"/>
      <c r="M477" s="42"/>
      <c r="N477" s="41"/>
      <c r="O477" s="43"/>
      <c r="P477" s="43"/>
    </row>
    <row r="478" spans="10:16" x14ac:dyDescent="0.3">
      <c r="J478" s="42"/>
      <c r="K478" s="39"/>
      <c r="L478" s="43"/>
      <c r="M478" s="42"/>
      <c r="N478" s="41"/>
      <c r="O478" s="43"/>
      <c r="P478" s="43"/>
    </row>
    <row r="479" spans="10:16" x14ac:dyDescent="0.3">
      <c r="J479" s="42"/>
      <c r="K479" s="39"/>
      <c r="L479" s="43"/>
      <c r="M479" s="42"/>
      <c r="N479" s="41"/>
      <c r="O479" s="43"/>
      <c r="P479" s="43"/>
    </row>
    <row r="480" spans="10:16" x14ac:dyDescent="0.3">
      <c r="J480" s="42"/>
      <c r="K480" s="39"/>
      <c r="L480" s="43"/>
      <c r="M480" s="42"/>
      <c r="N480" s="41"/>
      <c r="O480" s="43"/>
      <c r="P480" s="43"/>
    </row>
    <row r="481" spans="10:16" x14ac:dyDescent="0.3">
      <c r="J481" s="42"/>
      <c r="K481" s="39"/>
      <c r="L481" s="43"/>
      <c r="M481" s="42"/>
      <c r="N481" s="41"/>
      <c r="O481" s="43"/>
      <c r="P481" s="43"/>
    </row>
    <row r="482" spans="10:16" x14ac:dyDescent="0.3">
      <c r="J482" s="42"/>
      <c r="K482" s="39"/>
      <c r="L482" s="43"/>
      <c r="M482" s="42"/>
      <c r="N482" s="41"/>
      <c r="O482" s="43"/>
      <c r="P482" s="43"/>
    </row>
    <row r="483" spans="10:16" x14ac:dyDescent="0.3">
      <c r="J483" s="42"/>
      <c r="K483" s="39"/>
      <c r="L483" s="43"/>
      <c r="M483" s="42"/>
      <c r="N483" s="41"/>
      <c r="O483" s="43"/>
      <c r="P483" s="43"/>
    </row>
    <row r="484" spans="10:16" x14ac:dyDescent="0.3">
      <c r="J484" s="42"/>
      <c r="K484" s="39"/>
      <c r="L484" s="43"/>
      <c r="M484" s="42"/>
      <c r="N484" s="41"/>
      <c r="O484" s="43"/>
      <c r="P484" s="43"/>
    </row>
    <row r="485" spans="10:16" x14ac:dyDescent="0.3">
      <c r="J485" s="42"/>
      <c r="K485" s="39"/>
      <c r="L485" s="43"/>
      <c r="M485" s="42"/>
      <c r="N485" s="41"/>
      <c r="O485" s="43"/>
      <c r="P485" s="43"/>
    </row>
    <row r="486" spans="10:16" x14ac:dyDescent="0.3">
      <c r="J486" s="42"/>
      <c r="K486" s="39"/>
      <c r="L486" s="43"/>
      <c r="M486" s="42"/>
      <c r="N486" s="41"/>
      <c r="O486" s="43"/>
      <c r="P486" s="43"/>
    </row>
    <row r="487" spans="10:16" x14ac:dyDescent="0.3">
      <c r="J487" s="42"/>
      <c r="K487" s="39"/>
      <c r="L487" s="43"/>
      <c r="M487" s="42"/>
      <c r="N487" s="41"/>
      <c r="O487" s="43"/>
      <c r="P487" s="43"/>
    </row>
    <row r="488" spans="10:16" x14ac:dyDescent="0.3">
      <c r="J488" s="42"/>
      <c r="K488" s="39"/>
      <c r="L488" s="43"/>
      <c r="M488" s="42"/>
      <c r="N488" s="41"/>
      <c r="O488" s="43"/>
      <c r="P488" s="43"/>
    </row>
    <row r="489" spans="10:16" x14ac:dyDescent="0.3">
      <c r="J489" s="42"/>
      <c r="K489" s="39"/>
      <c r="L489" s="43"/>
      <c r="M489" s="42"/>
      <c r="N489" s="41"/>
      <c r="O489" s="43"/>
      <c r="P489" s="43"/>
    </row>
    <row r="490" spans="10:16" x14ac:dyDescent="0.3">
      <c r="J490" s="42"/>
      <c r="K490" s="39"/>
      <c r="L490" s="43"/>
      <c r="M490" s="42"/>
      <c r="N490" s="41"/>
      <c r="O490" s="43"/>
      <c r="P490" s="43"/>
    </row>
    <row r="491" spans="10:16" x14ac:dyDescent="0.3">
      <c r="J491" s="42"/>
      <c r="K491" s="39"/>
      <c r="L491" s="43"/>
      <c r="M491" s="42"/>
      <c r="N491" s="41"/>
      <c r="O491" s="43"/>
      <c r="P491" s="43"/>
    </row>
    <row r="492" spans="10:16" x14ac:dyDescent="0.3">
      <c r="J492" s="42"/>
      <c r="K492" s="39"/>
      <c r="L492" s="43"/>
      <c r="M492" s="42"/>
      <c r="N492" s="41"/>
      <c r="O492" s="43"/>
      <c r="P492" s="43"/>
    </row>
    <row r="493" spans="10:16" x14ac:dyDescent="0.3">
      <c r="J493" s="42"/>
      <c r="K493" s="39"/>
      <c r="L493" s="43"/>
      <c r="M493" s="42"/>
      <c r="N493" s="41"/>
      <c r="O493" s="43"/>
      <c r="P493" s="43"/>
    </row>
    <row r="494" spans="10:16" x14ac:dyDescent="0.3">
      <c r="J494" s="42"/>
      <c r="K494" s="39"/>
      <c r="L494" s="43"/>
      <c r="M494" s="42"/>
      <c r="N494" s="41"/>
      <c r="O494" s="43"/>
      <c r="P494" s="43"/>
    </row>
    <row r="495" spans="10:16" x14ac:dyDescent="0.3">
      <c r="J495" s="42"/>
      <c r="K495" s="39"/>
      <c r="L495" s="43"/>
      <c r="M495" s="42"/>
      <c r="N495" s="41"/>
      <c r="O495" s="43"/>
      <c r="P495" s="43"/>
    </row>
    <row r="496" spans="10:16" x14ac:dyDescent="0.3">
      <c r="J496" s="42"/>
      <c r="K496" s="39"/>
      <c r="L496" s="43"/>
      <c r="M496" s="42"/>
      <c r="N496" s="41"/>
      <c r="O496" s="43"/>
      <c r="P496" s="43"/>
    </row>
    <row r="497" spans="10:16" x14ac:dyDescent="0.3">
      <c r="J497" s="42"/>
      <c r="K497" s="39"/>
      <c r="L497" s="43"/>
      <c r="M497" s="42"/>
      <c r="N497" s="41"/>
      <c r="O497" s="43"/>
      <c r="P497" s="43"/>
    </row>
    <row r="498" spans="10:16" x14ac:dyDescent="0.3">
      <c r="J498" s="42"/>
      <c r="K498" s="39"/>
      <c r="L498" s="43"/>
      <c r="M498" s="42"/>
      <c r="N498" s="41"/>
      <c r="O498" s="43"/>
      <c r="P498" s="43"/>
    </row>
    <row r="499" spans="10:16" x14ac:dyDescent="0.3">
      <c r="J499" s="42"/>
      <c r="K499" s="39"/>
      <c r="L499" s="43"/>
      <c r="M499" s="42"/>
      <c r="N499" s="41"/>
      <c r="O499" s="43"/>
      <c r="P499" s="43"/>
    </row>
    <row r="500" spans="10:16" x14ac:dyDescent="0.3">
      <c r="J500" s="42"/>
      <c r="K500" s="39"/>
      <c r="L500" s="43"/>
      <c r="M500" s="42"/>
      <c r="N500" s="41"/>
      <c r="O500" s="43"/>
      <c r="P500" s="43"/>
    </row>
    <row r="501" spans="10:16" x14ac:dyDescent="0.3">
      <c r="J501" s="42"/>
      <c r="K501" s="39"/>
      <c r="L501" s="43"/>
      <c r="M501" s="42"/>
      <c r="N501" s="41"/>
      <c r="O501" s="43"/>
      <c r="P501" s="43"/>
    </row>
    <row r="502" spans="10:16" x14ac:dyDescent="0.3">
      <c r="J502" s="42"/>
      <c r="K502" s="39"/>
      <c r="L502" s="43"/>
      <c r="M502" s="42"/>
      <c r="N502" s="41"/>
      <c r="O502" s="43"/>
      <c r="P502" s="43"/>
    </row>
    <row r="503" spans="10:16" x14ac:dyDescent="0.3">
      <c r="J503" s="42"/>
      <c r="K503" s="39"/>
      <c r="L503" s="43"/>
      <c r="M503" s="42"/>
      <c r="N503" s="41"/>
      <c r="O503" s="43"/>
      <c r="P503" s="43"/>
    </row>
    <row r="504" spans="10:16" x14ac:dyDescent="0.3">
      <c r="J504" s="42"/>
      <c r="K504" s="39"/>
      <c r="L504" s="43"/>
      <c r="M504" s="42"/>
      <c r="N504" s="41"/>
      <c r="O504" s="43"/>
      <c r="P504" s="43"/>
    </row>
    <row r="505" spans="10:16" x14ac:dyDescent="0.3">
      <c r="J505" s="42"/>
      <c r="K505" s="39"/>
      <c r="L505" s="43"/>
      <c r="M505" s="42"/>
      <c r="N505" s="41"/>
      <c r="O505" s="43"/>
      <c r="P505" s="43"/>
    </row>
    <row r="506" spans="10:16" x14ac:dyDescent="0.3">
      <c r="J506" s="42"/>
      <c r="K506" s="39"/>
      <c r="L506" s="43"/>
      <c r="M506" s="42"/>
      <c r="N506" s="41"/>
      <c r="O506" s="43"/>
      <c r="P506" s="43"/>
    </row>
    <row r="507" spans="10:16" x14ac:dyDescent="0.3">
      <c r="J507" s="42"/>
      <c r="K507" s="39"/>
      <c r="L507" s="43"/>
      <c r="M507" s="42"/>
      <c r="N507" s="41"/>
      <c r="O507" s="43"/>
      <c r="P507" s="43"/>
    </row>
    <row r="508" spans="10:16" x14ac:dyDescent="0.3">
      <c r="J508" s="42"/>
      <c r="K508" s="39"/>
      <c r="L508" s="43"/>
      <c r="M508" s="42"/>
      <c r="N508" s="41"/>
      <c r="O508" s="43"/>
      <c r="P508" s="43"/>
    </row>
    <row r="509" spans="10:16" x14ac:dyDescent="0.3">
      <c r="J509" s="42"/>
      <c r="K509" s="39"/>
      <c r="L509" s="43"/>
      <c r="M509" s="42"/>
      <c r="N509" s="41"/>
      <c r="O509" s="43"/>
      <c r="P509" s="43"/>
    </row>
    <row r="510" spans="10:16" x14ac:dyDescent="0.3">
      <c r="J510" s="42"/>
      <c r="K510" s="39"/>
      <c r="L510" s="43"/>
      <c r="M510" s="42"/>
      <c r="N510" s="41"/>
      <c r="O510" s="43"/>
      <c r="P510" s="43"/>
    </row>
    <row r="511" spans="10:16" x14ac:dyDescent="0.3">
      <c r="J511" s="42"/>
      <c r="K511" s="39"/>
      <c r="L511" s="43"/>
      <c r="M511" s="42"/>
      <c r="N511" s="41"/>
      <c r="O511" s="43"/>
      <c r="P511" s="43"/>
    </row>
    <row r="512" spans="10:16" x14ac:dyDescent="0.3">
      <c r="J512" s="42"/>
      <c r="K512" s="39"/>
      <c r="L512" s="43"/>
      <c r="M512" s="42"/>
      <c r="N512" s="41"/>
      <c r="O512" s="43"/>
      <c r="P512" s="43"/>
    </row>
    <row r="513" spans="10:16" x14ac:dyDescent="0.3">
      <c r="J513" s="42"/>
      <c r="K513" s="39"/>
      <c r="L513" s="43"/>
      <c r="M513" s="42"/>
      <c r="N513" s="41"/>
      <c r="O513" s="43"/>
      <c r="P513" s="43"/>
    </row>
    <row r="514" spans="10:16" x14ac:dyDescent="0.3">
      <c r="J514" s="42"/>
      <c r="K514" s="39"/>
      <c r="L514" s="43"/>
      <c r="M514" s="42"/>
      <c r="N514" s="41"/>
      <c r="O514" s="43"/>
      <c r="P514" s="43"/>
    </row>
    <row r="515" spans="10:16" x14ac:dyDescent="0.3">
      <c r="J515" s="42"/>
      <c r="K515" s="39"/>
      <c r="L515" s="43"/>
      <c r="M515" s="42"/>
      <c r="N515" s="41"/>
      <c r="O515" s="43"/>
      <c r="P515" s="43"/>
    </row>
    <row r="516" spans="10:16" x14ac:dyDescent="0.3">
      <c r="J516" s="42"/>
      <c r="K516" s="39"/>
      <c r="L516" s="43"/>
      <c r="M516" s="42"/>
      <c r="N516" s="41"/>
      <c r="O516" s="43"/>
      <c r="P516" s="43"/>
    </row>
    <row r="517" spans="10:16" x14ac:dyDescent="0.3">
      <c r="J517" s="42"/>
      <c r="K517" s="39"/>
      <c r="L517" s="43"/>
      <c r="M517" s="42"/>
      <c r="N517" s="41"/>
      <c r="O517" s="43"/>
      <c r="P517" s="43"/>
    </row>
    <row r="518" spans="10:16" x14ac:dyDescent="0.3">
      <c r="J518" s="42"/>
      <c r="K518" s="39"/>
      <c r="L518" s="43"/>
      <c r="M518" s="42"/>
      <c r="N518" s="41"/>
      <c r="O518" s="43"/>
      <c r="P518" s="43"/>
    </row>
    <row r="519" spans="10:16" x14ac:dyDescent="0.3">
      <c r="J519" s="42"/>
      <c r="K519" s="39"/>
      <c r="L519" s="43"/>
      <c r="M519" s="42"/>
      <c r="N519" s="41"/>
      <c r="O519" s="43"/>
      <c r="P519" s="43"/>
    </row>
    <row r="520" spans="10:16" x14ac:dyDescent="0.3">
      <c r="J520" s="42"/>
      <c r="K520" s="39"/>
      <c r="L520" s="43"/>
      <c r="M520" s="42"/>
      <c r="N520" s="41"/>
      <c r="O520" s="43"/>
      <c r="P520" s="43"/>
    </row>
    <row r="521" spans="10:16" x14ac:dyDescent="0.3">
      <c r="J521" s="42"/>
      <c r="K521" s="39"/>
      <c r="L521" s="43"/>
      <c r="M521" s="42"/>
      <c r="N521" s="41"/>
      <c r="O521" s="43"/>
      <c r="P521" s="43"/>
    </row>
    <row r="522" spans="10:16" x14ac:dyDescent="0.3">
      <c r="J522" s="42"/>
      <c r="K522" s="39"/>
      <c r="L522" s="43"/>
      <c r="M522" s="42"/>
      <c r="N522" s="41"/>
      <c r="O522" s="43"/>
      <c r="P522" s="43"/>
    </row>
    <row r="523" spans="10:16" x14ac:dyDescent="0.3">
      <c r="J523" s="42"/>
      <c r="K523" s="39"/>
      <c r="L523" s="43"/>
      <c r="M523" s="42"/>
      <c r="N523" s="41"/>
      <c r="O523" s="43"/>
      <c r="P523" s="43"/>
    </row>
    <row r="524" spans="10:16" x14ac:dyDescent="0.3">
      <c r="J524" s="42"/>
      <c r="K524" s="39"/>
      <c r="L524" s="43"/>
      <c r="M524" s="42"/>
      <c r="N524" s="41"/>
      <c r="O524" s="43"/>
      <c r="P524" s="43"/>
    </row>
    <row r="525" spans="10:16" x14ac:dyDescent="0.3">
      <c r="J525" s="42"/>
      <c r="K525" s="39"/>
      <c r="L525" s="43"/>
      <c r="M525" s="42"/>
      <c r="N525" s="41"/>
      <c r="O525" s="43"/>
      <c r="P525" s="43"/>
    </row>
    <row r="526" spans="10:16" x14ac:dyDescent="0.3">
      <c r="J526" s="42"/>
      <c r="K526" s="39"/>
      <c r="L526" s="43"/>
      <c r="M526" s="42"/>
      <c r="N526" s="41"/>
      <c r="O526" s="43"/>
      <c r="P526" s="43"/>
    </row>
    <row r="527" spans="10:16" x14ac:dyDescent="0.3">
      <c r="J527" s="42"/>
      <c r="K527" s="39"/>
      <c r="L527" s="43"/>
      <c r="M527" s="42"/>
      <c r="N527" s="41"/>
      <c r="O527" s="43"/>
      <c r="P527" s="43"/>
    </row>
    <row r="528" spans="10:16" x14ac:dyDescent="0.3">
      <c r="J528" s="42"/>
      <c r="K528" s="39"/>
      <c r="L528" s="43"/>
      <c r="M528" s="42"/>
      <c r="N528" s="41"/>
      <c r="O528" s="43"/>
      <c r="P528" s="43"/>
    </row>
    <row r="529" spans="10:16" x14ac:dyDescent="0.3">
      <c r="J529" s="42"/>
      <c r="K529" s="39"/>
      <c r="L529" s="43"/>
      <c r="M529" s="42"/>
      <c r="N529" s="41"/>
      <c r="O529" s="43"/>
      <c r="P529" s="43"/>
    </row>
    <row r="530" spans="10:16" x14ac:dyDescent="0.3">
      <c r="J530" s="42"/>
      <c r="K530" s="39"/>
      <c r="L530" s="43"/>
      <c r="M530" s="42"/>
      <c r="N530" s="41"/>
      <c r="O530" s="43"/>
      <c r="P530" s="43"/>
    </row>
    <row r="531" spans="10:16" x14ac:dyDescent="0.3">
      <c r="J531" s="42"/>
      <c r="K531" s="39"/>
      <c r="L531" s="43"/>
      <c r="M531" s="42"/>
      <c r="N531" s="41"/>
      <c r="O531" s="43"/>
      <c r="P531" s="43"/>
    </row>
    <row r="532" spans="10:16" x14ac:dyDescent="0.3">
      <c r="J532" s="42"/>
      <c r="K532" s="39"/>
      <c r="L532" s="43"/>
      <c r="M532" s="42"/>
      <c r="N532" s="41"/>
      <c r="O532" s="43"/>
      <c r="P532" s="43"/>
    </row>
    <row r="533" spans="10:16" x14ac:dyDescent="0.3">
      <c r="J533" s="42"/>
      <c r="K533" s="39"/>
      <c r="L533" s="43"/>
      <c r="M533" s="42"/>
      <c r="N533" s="41"/>
      <c r="O533" s="43"/>
      <c r="P533" s="43"/>
    </row>
    <row r="534" spans="10:16" x14ac:dyDescent="0.3">
      <c r="J534" s="42"/>
      <c r="K534" s="39"/>
      <c r="L534" s="43"/>
      <c r="M534" s="42"/>
      <c r="N534" s="41"/>
      <c r="O534" s="43"/>
      <c r="P534" s="43"/>
    </row>
    <row r="535" spans="10:16" x14ac:dyDescent="0.3">
      <c r="J535" s="42"/>
      <c r="K535" s="39"/>
      <c r="L535" s="43"/>
      <c r="M535" s="42"/>
      <c r="N535" s="41"/>
      <c r="O535" s="43"/>
      <c r="P535" s="43"/>
    </row>
    <row r="536" spans="10:16" x14ac:dyDescent="0.3">
      <c r="J536" s="42"/>
      <c r="K536" s="39"/>
      <c r="L536" s="43"/>
      <c r="M536" s="42"/>
      <c r="N536" s="41"/>
      <c r="O536" s="43"/>
      <c r="P536" s="43"/>
    </row>
    <row r="537" spans="10:16" x14ac:dyDescent="0.3">
      <c r="J537" s="42"/>
      <c r="K537" s="39"/>
      <c r="L537" s="43"/>
      <c r="M537" s="42"/>
      <c r="N537" s="41"/>
      <c r="O537" s="43"/>
      <c r="P537" s="43"/>
    </row>
    <row r="538" spans="10:16" x14ac:dyDescent="0.3">
      <c r="J538" s="42"/>
      <c r="K538" s="39"/>
      <c r="L538" s="43"/>
      <c r="M538" s="42"/>
      <c r="N538" s="41"/>
      <c r="O538" s="43"/>
      <c r="P538" s="43"/>
    </row>
    <row r="539" spans="10:16" x14ac:dyDescent="0.3">
      <c r="J539" s="42"/>
      <c r="K539" s="39"/>
      <c r="L539" s="43"/>
      <c r="M539" s="42"/>
      <c r="N539" s="41"/>
      <c r="O539" s="43"/>
      <c r="P539" s="43"/>
    </row>
    <row r="540" spans="10:16" x14ac:dyDescent="0.3">
      <c r="J540" s="42"/>
      <c r="K540" s="39"/>
      <c r="L540" s="43"/>
      <c r="M540" s="42"/>
      <c r="N540" s="41"/>
      <c r="O540" s="43"/>
      <c r="P540" s="43"/>
    </row>
    <row r="541" spans="10:16" x14ac:dyDescent="0.3">
      <c r="J541" s="42"/>
      <c r="K541" s="39"/>
      <c r="L541" s="43"/>
      <c r="M541" s="42"/>
      <c r="N541" s="41"/>
      <c r="O541" s="43"/>
      <c r="P541" s="43"/>
    </row>
    <row r="542" spans="10:16" x14ac:dyDescent="0.3">
      <c r="J542" s="42"/>
      <c r="K542" s="39"/>
      <c r="L542" s="43"/>
      <c r="M542" s="42"/>
      <c r="N542" s="41"/>
      <c r="O542" s="43"/>
      <c r="P542" s="43"/>
    </row>
    <row r="543" spans="10:16" x14ac:dyDescent="0.3">
      <c r="J543" s="42"/>
      <c r="K543" s="39"/>
      <c r="L543" s="43"/>
      <c r="M543" s="42"/>
      <c r="N543" s="41"/>
      <c r="O543" s="43"/>
      <c r="P543" s="43"/>
    </row>
    <row r="544" spans="10:16" x14ac:dyDescent="0.3">
      <c r="J544" s="42"/>
      <c r="K544" s="39"/>
      <c r="L544" s="43"/>
      <c r="M544" s="42"/>
      <c r="N544" s="41"/>
      <c r="O544" s="43"/>
      <c r="P544" s="43"/>
    </row>
    <row r="545" spans="10:16" x14ac:dyDescent="0.3">
      <c r="J545" s="42"/>
      <c r="K545" s="39"/>
      <c r="L545" s="43"/>
      <c r="M545" s="42"/>
      <c r="N545" s="41"/>
      <c r="O545" s="43"/>
      <c r="P545" s="43"/>
    </row>
    <row r="546" spans="10:16" x14ac:dyDescent="0.3">
      <c r="J546" s="42"/>
      <c r="K546" s="39"/>
      <c r="L546" s="43"/>
      <c r="M546" s="42"/>
      <c r="N546" s="41"/>
      <c r="O546" s="43"/>
      <c r="P546" s="43"/>
    </row>
    <row r="547" spans="10:16" x14ac:dyDescent="0.3">
      <c r="J547" s="42"/>
      <c r="K547" s="39"/>
      <c r="L547" s="43"/>
      <c r="M547" s="42"/>
      <c r="N547" s="41"/>
      <c r="O547" s="43"/>
      <c r="P547" s="43"/>
    </row>
    <row r="548" spans="10:16" x14ac:dyDescent="0.3">
      <c r="J548" s="42"/>
      <c r="K548" s="39"/>
      <c r="L548" s="43"/>
      <c r="M548" s="42"/>
      <c r="N548" s="41"/>
      <c r="O548" s="43"/>
      <c r="P548" s="43"/>
    </row>
    <row r="549" spans="10:16" x14ac:dyDescent="0.3">
      <c r="J549" s="42"/>
      <c r="K549" s="39"/>
      <c r="L549" s="43"/>
      <c r="M549" s="42"/>
      <c r="N549" s="41"/>
      <c r="O549" s="43"/>
      <c r="P549" s="43"/>
    </row>
    <row r="550" spans="10:16" x14ac:dyDescent="0.3">
      <c r="J550" s="42"/>
      <c r="K550" s="39"/>
      <c r="L550" s="43"/>
      <c r="M550" s="42"/>
      <c r="N550" s="41"/>
      <c r="O550" s="43"/>
      <c r="P550" s="43"/>
    </row>
    <row r="551" spans="10:16" x14ac:dyDescent="0.3">
      <c r="J551" s="42"/>
      <c r="K551" s="39"/>
      <c r="L551" s="43"/>
      <c r="M551" s="42"/>
      <c r="N551" s="41"/>
      <c r="O551" s="43"/>
      <c r="P551" s="43"/>
    </row>
    <row r="552" spans="10:16" x14ac:dyDescent="0.3">
      <c r="J552" s="42"/>
      <c r="K552" s="39"/>
      <c r="L552" s="43"/>
      <c r="M552" s="42"/>
      <c r="N552" s="41"/>
      <c r="O552" s="43"/>
      <c r="P552" s="43"/>
    </row>
    <row r="553" spans="10:16" x14ac:dyDescent="0.3">
      <c r="J553" s="42"/>
      <c r="K553" s="39"/>
      <c r="L553" s="43"/>
      <c r="M553" s="42"/>
      <c r="N553" s="41"/>
      <c r="O553" s="43"/>
      <c r="P553" s="43"/>
    </row>
    <row r="554" spans="10:16" x14ac:dyDescent="0.3">
      <c r="J554" s="42"/>
      <c r="K554" s="39"/>
      <c r="L554" s="43"/>
      <c r="M554" s="42"/>
      <c r="N554" s="41"/>
      <c r="O554" s="43"/>
      <c r="P554" s="43"/>
    </row>
    <row r="555" spans="10:16" x14ac:dyDescent="0.3">
      <c r="J555" s="42"/>
      <c r="K555" s="39"/>
      <c r="L555" s="43"/>
      <c r="M555" s="42"/>
      <c r="N555" s="41"/>
      <c r="O555" s="43"/>
      <c r="P555" s="43"/>
    </row>
    <row r="556" spans="10:16" x14ac:dyDescent="0.3">
      <c r="J556" s="42"/>
      <c r="K556" s="39"/>
      <c r="L556" s="43"/>
      <c r="M556" s="42"/>
      <c r="N556" s="41"/>
      <c r="O556" s="43"/>
      <c r="P556" s="43"/>
    </row>
    <row r="557" spans="10:16" x14ac:dyDescent="0.3">
      <c r="J557" s="42"/>
      <c r="K557" s="39"/>
      <c r="L557" s="43"/>
      <c r="M557" s="42"/>
      <c r="N557" s="41"/>
      <c r="O557" s="43"/>
      <c r="P557" s="43"/>
    </row>
    <row r="558" spans="10:16" x14ac:dyDescent="0.3">
      <c r="J558" s="42"/>
      <c r="K558" s="39"/>
      <c r="L558" s="43"/>
      <c r="M558" s="42"/>
      <c r="N558" s="41"/>
      <c r="O558" s="43"/>
      <c r="P558" s="43"/>
    </row>
    <row r="559" spans="10:16" x14ac:dyDescent="0.3">
      <c r="J559" s="42"/>
      <c r="K559" s="39"/>
      <c r="L559" s="43"/>
      <c r="M559" s="42"/>
      <c r="N559" s="41"/>
      <c r="O559" s="43"/>
      <c r="P559" s="43"/>
    </row>
    <row r="560" spans="10:16" x14ac:dyDescent="0.3">
      <c r="J560" s="42"/>
      <c r="K560" s="39"/>
      <c r="L560" s="43"/>
      <c r="M560" s="42"/>
      <c r="N560" s="41"/>
      <c r="O560" s="43"/>
      <c r="P560" s="43"/>
    </row>
    <row r="561" spans="10:16" x14ac:dyDescent="0.3">
      <c r="J561" s="42"/>
      <c r="K561" s="39"/>
      <c r="L561" s="43"/>
      <c r="M561" s="42"/>
      <c r="N561" s="41"/>
      <c r="O561" s="43"/>
      <c r="P561" s="43"/>
    </row>
    <row r="562" spans="10:16" x14ac:dyDescent="0.3">
      <c r="J562" s="42"/>
      <c r="K562" s="39"/>
      <c r="L562" s="43"/>
      <c r="M562" s="42"/>
      <c r="N562" s="41"/>
      <c r="O562" s="43"/>
      <c r="P562" s="43"/>
    </row>
    <row r="563" spans="10:16" x14ac:dyDescent="0.3">
      <c r="J563" s="42"/>
      <c r="K563" s="39"/>
      <c r="L563" s="43"/>
      <c r="M563" s="42"/>
      <c r="N563" s="41"/>
      <c r="O563" s="43"/>
      <c r="P563" s="43"/>
    </row>
    <row r="564" spans="10:16" x14ac:dyDescent="0.3">
      <c r="J564" s="42"/>
      <c r="K564" s="39"/>
      <c r="L564" s="43"/>
      <c r="M564" s="42"/>
      <c r="N564" s="41"/>
      <c r="O564" s="43"/>
      <c r="P564" s="43"/>
    </row>
    <row r="565" spans="10:16" x14ac:dyDescent="0.3">
      <c r="J565" s="42"/>
      <c r="K565" s="39"/>
      <c r="L565" s="43"/>
      <c r="M565" s="42"/>
      <c r="N565" s="41"/>
      <c r="O565" s="43"/>
      <c r="P565" s="43"/>
    </row>
    <row r="566" spans="10:16" x14ac:dyDescent="0.3">
      <c r="J566" s="42"/>
      <c r="K566" s="39"/>
      <c r="L566" s="43"/>
      <c r="M566" s="42"/>
      <c r="N566" s="41"/>
      <c r="O566" s="43"/>
      <c r="P566" s="43"/>
    </row>
    <row r="567" spans="10:16" x14ac:dyDescent="0.3">
      <c r="J567" s="42"/>
      <c r="K567" s="39"/>
      <c r="L567" s="43"/>
      <c r="M567" s="42"/>
      <c r="N567" s="41"/>
      <c r="O567" s="43"/>
      <c r="P567" s="43"/>
    </row>
    <row r="568" spans="10:16" x14ac:dyDescent="0.3">
      <c r="J568" s="42"/>
      <c r="K568" s="39"/>
      <c r="L568" s="43"/>
      <c r="M568" s="42"/>
      <c r="N568" s="41"/>
      <c r="O568" s="43"/>
      <c r="P568" s="43"/>
    </row>
    <row r="569" spans="10:16" x14ac:dyDescent="0.3">
      <c r="J569" s="42"/>
      <c r="K569" s="39"/>
      <c r="L569" s="43"/>
      <c r="M569" s="42"/>
      <c r="N569" s="41"/>
      <c r="O569" s="43"/>
      <c r="P569" s="43"/>
    </row>
    <row r="570" spans="10:16" x14ac:dyDescent="0.3">
      <c r="J570" s="42"/>
      <c r="K570" s="39"/>
      <c r="L570" s="43"/>
      <c r="M570" s="42"/>
      <c r="N570" s="41"/>
      <c r="O570" s="43"/>
      <c r="P570" s="43"/>
    </row>
    <row r="571" spans="10:16" x14ac:dyDescent="0.3">
      <c r="J571" s="42"/>
      <c r="K571" s="39"/>
      <c r="L571" s="43"/>
      <c r="M571" s="42"/>
      <c r="N571" s="41"/>
      <c r="O571" s="43"/>
      <c r="P571" s="43"/>
    </row>
    <row r="572" spans="10:16" x14ac:dyDescent="0.3">
      <c r="J572" s="42"/>
      <c r="K572" s="39"/>
      <c r="L572" s="43"/>
      <c r="M572" s="42"/>
      <c r="N572" s="41"/>
      <c r="O572" s="43"/>
      <c r="P572" s="43"/>
    </row>
    <row r="573" spans="10:16" x14ac:dyDescent="0.3">
      <c r="J573" s="42"/>
      <c r="K573" s="39"/>
      <c r="L573" s="43"/>
      <c r="M573" s="42"/>
      <c r="N573" s="41"/>
      <c r="O573" s="43"/>
      <c r="P573" s="43"/>
    </row>
    <row r="574" spans="10:16" x14ac:dyDescent="0.3">
      <c r="J574" s="42"/>
      <c r="K574" s="39"/>
      <c r="L574" s="43"/>
      <c r="M574" s="42"/>
      <c r="N574" s="41"/>
      <c r="O574" s="43"/>
      <c r="P574" s="43"/>
    </row>
    <row r="575" spans="10:16" x14ac:dyDescent="0.3">
      <c r="J575" s="42"/>
      <c r="K575" s="39"/>
      <c r="L575" s="43"/>
      <c r="M575" s="42"/>
      <c r="N575" s="41"/>
      <c r="O575" s="43"/>
      <c r="P575" s="43"/>
    </row>
    <row r="576" spans="10:16" x14ac:dyDescent="0.3">
      <c r="J576" s="42"/>
      <c r="K576" s="39"/>
      <c r="L576" s="43"/>
      <c r="M576" s="42"/>
      <c r="N576" s="41"/>
      <c r="O576" s="43"/>
      <c r="P576" s="43"/>
    </row>
    <row r="577" spans="10:16" x14ac:dyDescent="0.3">
      <c r="J577" s="42"/>
      <c r="K577" s="39"/>
      <c r="L577" s="43"/>
      <c r="M577" s="42"/>
      <c r="N577" s="41"/>
      <c r="O577" s="43"/>
      <c r="P577" s="43"/>
    </row>
    <row r="578" spans="10:16" x14ac:dyDescent="0.3">
      <c r="J578" s="42"/>
      <c r="K578" s="39"/>
      <c r="L578" s="43"/>
      <c r="M578" s="42"/>
      <c r="N578" s="41"/>
      <c r="O578" s="43"/>
      <c r="P578" s="43"/>
    </row>
    <row r="579" spans="10:16" x14ac:dyDescent="0.3">
      <c r="J579" s="42"/>
      <c r="K579" s="39"/>
      <c r="L579" s="43"/>
      <c r="M579" s="42"/>
      <c r="N579" s="41"/>
      <c r="O579" s="43"/>
      <c r="P579" s="43"/>
    </row>
    <row r="580" spans="10:16" x14ac:dyDescent="0.3">
      <c r="J580" s="42"/>
      <c r="K580" s="39"/>
      <c r="L580" s="43"/>
      <c r="M580" s="42"/>
      <c r="N580" s="41"/>
      <c r="O580" s="43"/>
      <c r="P580" s="43"/>
    </row>
    <row r="581" spans="10:16" x14ac:dyDescent="0.3">
      <c r="J581" s="42"/>
      <c r="K581" s="39"/>
      <c r="L581" s="43"/>
      <c r="M581" s="42"/>
      <c r="N581" s="41"/>
      <c r="O581" s="43"/>
      <c r="P581" s="43"/>
    </row>
    <row r="582" spans="10:16" x14ac:dyDescent="0.3">
      <c r="J582" s="42"/>
      <c r="K582" s="39"/>
      <c r="L582" s="43"/>
      <c r="M582" s="42"/>
      <c r="N582" s="41"/>
      <c r="O582" s="43"/>
      <c r="P582" s="43"/>
    </row>
    <row r="583" spans="10:16" x14ac:dyDescent="0.3">
      <c r="J583" s="42"/>
      <c r="K583" s="39"/>
      <c r="L583" s="43"/>
      <c r="M583" s="42"/>
      <c r="N583" s="41"/>
      <c r="O583" s="43"/>
      <c r="P583" s="43"/>
    </row>
    <row r="584" spans="10:16" x14ac:dyDescent="0.3">
      <c r="J584" s="42"/>
      <c r="K584" s="39"/>
      <c r="L584" s="43"/>
      <c r="M584" s="42"/>
      <c r="N584" s="41"/>
      <c r="O584" s="43"/>
      <c r="P584" s="43"/>
    </row>
    <row r="585" spans="10:16" x14ac:dyDescent="0.3">
      <c r="J585" s="42"/>
      <c r="K585" s="39"/>
      <c r="L585" s="43"/>
      <c r="M585" s="42"/>
      <c r="N585" s="41"/>
      <c r="O585" s="43"/>
      <c r="P585" s="43"/>
    </row>
    <row r="586" spans="10:16" x14ac:dyDescent="0.3">
      <c r="J586" s="42"/>
      <c r="K586" s="39"/>
      <c r="L586" s="43"/>
      <c r="M586" s="42"/>
      <c r="N586" s="41"/>
      <c r="O586" s="43"/>
      <c r="P586" s="43"/>
    </row>
    <row r="587" spans="10:16" x14ac:dyDescent="0.3">
      <c r="J587" s="42"/>
      <c r="K587" s="39"/>
      <c r="L587" s="43"/>
      <c r="M587" s="42"/>
      <c r="N587" s="41"/>
      <c r="O587" s="43"/>
      <c r="P587" s="43"/>
    </row>
    <row r="588" spans="10:16" x14ac:dyDescent="0.3">
      <c r="J588" s="42"/>
      <c r="K588" s="39"/>
      <c r="L588" s="43"/>
      <c r="M588" s="42"/>
      <c r="N588" s="41"/>
      <c r="O588" s="43"/>
      <c r="P588" s="43"/>
    </row>
    <row r="589" spans="10:16" x14ac:dyDescent="0.3">
      <c r="J589" s="42"/>
      <c r="K589" s="39"/>
      <c r="L589" s="43"/>
      <c r="M589" s="42"/>
      <c r="N589" s="41"/>
      <c r="O589" s="43"/>
      <c r="P589" s="43"/>
    </row>
    <row r="590" spans="10:16" x14ac:dyDescent="0.3">
      <c r="J590" s="42"/>
      <c r="K590" s="39"/>
      <c r="L590" s="43"/>
      <c r="M590" s="42"/>
      <c r="N590" s="41"/>
      <c r="O590" s="43"/>
      <c r="P590" s="43"/>
    </row>
    <row r="591" spans="10:16" x14ac:dyDescent="0.3">
      <c r="J591" s="42"/>
      <c r="K591" s="39"/>
      <c r="L591" s="43"/>
      <c r="M591" s="42"/>
      <c r="N591" s="41"/>
      <c r="O591" s="43"/>
      <c r="P591" s="43"/>
    </row>
    <row r="592" spans="10:16" x14ac:dyDescent="0.3">
      <c r="J592" s="42"/>
      <c r="K592" s="39"/>
      <c r="L592" s="43"/>
      <c r="M592" s="42"/>
      <c r="N592" s="41"/>
      <c r="O592" s="43"/>
      <c r="P592" s="43"/>
    </row>
    <row r="593" spans="10:16" x14ac:dyDescent="0.3">
      <c r="J593" s="42"/>
      <c r="K593" s="39"/>
      <c r="L593" s="43"/>
      <c r="M593" s="42"/>
      <c r="N593" s="41"/>
      <c r="O593" s="43"/>
      <c r="P593" s="43"/>
    </row>
    <row r="594" spans="10:16" x14ac:dyDescent="0.3">
      <c r="J594" s="42"/>
      <c r="K594" s="39"/>
      <c r="L594" s="43"/>
      <c r="M594" s="42"/>
      <c r="N594" s="41"/>
      <c r="O594" s="43"/>
      <c r="P594" s="43"/>
    </row>
    <row r="595" spans="10:16" x14ac:dyDescent="0.3">
      <c r="J595" s="42"/>
      <c r="K595" s="39"/>
      <c r="L595" s="43"/>
      <c r="M595" s="42"/>
      <c r="N595" s="41"/>
      <c r="O595" s="43"/>
      <c r="P595" s="43"/>
    </row>
    <row r="596" spans="10:16" x14ac:dyDescent="0.3">
      <c r="J596" s="42"/>
      <c r="K596" s="39"/>
      <c r="L596" s="43"/>
      <c r="M596" s="42"/>
      <c r="N596" s="41"/>
      <c r="O596" s="43"/>
      <c r="P596" s="43"/>
    </row>
    <row r="597" spans="10:16" x14ac:dyDescent="0.3">
      <c r="J597" s="42"/>
      <c r="K597" s="39"/>
      <c r="L597" s="43"/>
      <c r="M597" s="42"/>
      <c r="N597" s="41"/>
      <c r="O597" s="43"/>
      <c r="P597" s="43"/>
    </row>
    <row r="598" spans="10:16" x14ac:dyDescent="0.3">
      <c r="J598" s="42"/>
      <c r="K598" s="39"/>
      <c r="L598" s="43"/>
      <c r="M598" s="42"/>
      <c r="N598" s="41"/>
      <c r="O598" s="43"/>
      <c r="P598" s="43"/>
    </row>
    <row r="599" spans="10:16" x14ac:dyDescent="0.3">
      <c r="J599" s="42"/>
      <c r="K599" s="39"/>
      <c r="L599" s="43"/>
      <c r="M599" s="42"/>
      <c r="N599" s="41"/>
      <c r="O599" s="43"/>
      <c r="P599" s="43"/>
    </row>
    <row r="600" spans="10:16" x14ac:dyDescent="0.3">
      <c r="J600" s="42"/>
      <c r="K600" s="39"/>
      <c r="L600" s="43"/>
      <c r="M600" s="42"/>
      <c r="N600" s="41"/>
      <c r="O600" s="43"/>
      <c r="P600" s="43"/>
    </row>
    <row r="601" spans="10:16" x14ac:dyDescent="0.3">
      <c r="J601" s="42"/>
      <c r="K601" s="39"/>
      <c r="L601" s="43"/>
      <c r="M601" s="42"/>
      <c r="N601" s="41"/>
      <c r="O601" s="43"/>
      <c r="P601" s="43"/>
    </row>
    <row r="602" spans="10:16" x14ac:dyDescent="0.3">
      <c r="J602" s="42"/>
      <c r="K602" s="39"/>
      <c r="L602" s="43"/>
      <c r="M602" s="42"/>
      <c r="N602" s="41"/>
      <c r="O602" s="43"/>
      <c r="P602" s="43"/>
    </row>
    <row r="603" spans="10:16" x14ac:dyDescent="0.3">
      <c r="J603" s="42"/>
      <c r="K603" s="39"/>
      <c r="L603" s="43"/>
      <c r="M603" s="42"/>
      <c r="N603" s="41"/>
      <c r="O603" s="43"/>
      <c r="P603" s="43"/>
    </row>
    <row r="604" spans="10:16" x14ac:dyDescent="0.3">
      <c r="J604" s="42"/>
      <c r="K604" s="39"/>
      <c r="L604" s="43"/>
      <c r="M604" s="42"/>
      <c r="N604" s="41"/>
      <c r="O604" s="43"/>
      <c r="P604" s="43"/>
    </row>
    <row r="605" spans="10:16" x14ac:dyDescent="0.3">
      <c r="J605" s="42"/>
      <c r="K605" s="39"/>
      <c r="L605" s="43"/>
      <c r="M605" s="42"/>
      <c r="N605" s="41"/>
      <c r="O605" s="43"/>
      <c r="P605" s="43"/>
    </row>
    <row r="606" spans="10:16" x14ac:dyDescent="0.3">
      <c r="J606" s="42"/>
      <c r="K606" s="39"/>
      <c r="L606" s="43"/>
      <c r="M606" s="42"/>
      <c r="N606" s="41"/>
      <c r="O606" s="43"/>
      <c r="P606" s="43"/>
    </row>
    <row r="607" spans="10:16" x14ac:dyDescent="0.3">
      <c r="J607" s="42"/>
      <c r="K607" s="39"/>
      <c r="L607" s="43"/>
      <c r="M607" s="42"/>
      <c r="N607" s="41"/>
      <c r="O607" s="43"/>
      <c r="P607" s="43"/>
    </row>
    <row r="608" spans="10:16" x14ac:dyDescent="0.3">
      <c r="J608" s="42"/>
      <c r="K608" s="39"/>
      <c r="L608" s="43"/>
      <c r="M608" s="42"/>
      <c r="N608" s="41"/>
      <c r="O608" s="43"/>
      <c r="P608" s="43"/>
    </row>
    <row r="609" spans="10:16" x14ac:dyDescent="0.3">
      <c r="J609" s="42"/>
      <c r="K609" s="39"/>
      <c r="L609" s="43"/>
      <c r="M609" s="42"/>
      <c r="N609" s="41"/>
      <c r="O609" s="43"/>
      <c r="P609" s="43"/>
    </row>
    <row r="610" spans="10:16" x14ac:dyDescent="0.3">
      <c r="J610" s="42"/>
      <c r="K610" s="39"/>
      <c r="L610" s="43"/>
      <c r="M610" s="42"/>
      <c r="N610" s="41"/>
      <c r="O610" s="43"/>
      <c r="P610" s="43"/>
    </row>
    <row r="611" spans="10:16" x14ac:dyDescent="0.3">
      <c r="J611" s="42"/>
      <c r="K611" s="39"/>
      <c r="L611" s="43"/>
      <c r="M611" s="42"/>
      <c r="N611" s="41"/>
      <c r="O611" s="43"/>
      <c r="P611" s="43"/>
    </row>
    <row r="612" spans="10:16" x14ac:dyDescent="0.3">
      <c r="J612" s="42"/>
      <c r="K612" s="39"/>
      <c r="L612" s="43"/>
      <c r="M612" s="42"/>
      <c r="N612" s="41"/>
      <c r="O612" s="43"/>
      <c r="P612" s="43"/>
    </row>
    <row r="613" spans="10:16" x14ac:dyDescent="0.3">
      <c r="J613" s="42"/>
      <c r="K613" s="41"/>
      <c r="L613" s="43"/>
      <c r="M613" s="42"/>
      <c r="N613" s="41"/>
      <c r="O613" s="43"/>
      <c r="P613" s="43"/>
    </row>
    <row r="614" spans="10:16" x14ac:dyDescent="0.3">
      <c r="J614" s="42"/>
      <c r="K614" s="39"/>
      <c r="L614" s="43"/>
      <c r="M614" s="42"/>
      <c r="N614" s="41"/>
      <c r="O614" s="43"/>
      <c r="P614" s="43"/>
    </row>
    <row r="615" spans="10:16" x14ac:dyDescent="0.3">
      <c r="J615" s="42"/>
      <c r="K615" s="39"/>
      <c r="L615" s="43"/>
      <c r="M615" s="42"/>
      <c r="N615" s="41"/>
      <c r="O615" s="43"/>
      <c r="P615" s="43"/>
    </row>
    <row r="616" spans="10:16" x14ac:dyDescent="0.3">
      <c r="J616" s="42"/>
      <c r="K616" s="39"/>
      <c r="L616" s="43"/>
      <c r="M616" s="42"/>
      <c r="N616" s="41"/>
      <c r="O616" s="43"/>
      <c r="P616" s="43"/>
    </row>
    <row r="617" spans="10:16" x14ac:dyDescent="0.3">
      <c r="J617" s="42"/>
      <c r="K617" s="39"/>
      <c r="L617" s="43"/>
      <c r="M617" s="42"/>
      <c r="N617" s="41"/>
      <c r="O617" s="43"/>
      <c r="P617" s="43"/>
    </row>
    <row r="618" spans="10:16" x14ac:dyDescent="0.3">
      <c r="J618" s="42"/>
      <c r="K618" s="39"/>
      <c r="L618" s="43"/>
      <c r="M618" s="42"/>
      <c r="N618" s="41"/>
      <c r="O618" s="43"/>
      <c r="P618" s="43"/>
    </row>
    <row r="619" spans="10:16" x14ac:dyDescent="0.3">
      <c r="J619" s="42"/>
      <c r="K619" s="39"/>
      <c r="L619" s="43"/>
      <c r="M619" s="42"/>
      <c r="N619" s="41"/>
      <c r="O619" s="43"/>
      <c r="P619" s="43"/>
    </row>
    <row r="620" spans="10:16" x14ac:dyDescent="0.3">
      <c r="J620" s="42"/>
      <c r="K620" s="39"/>
      <c r="L620" s="43"/>
      <c r="M620" s="42"/>
      <c r="N620" s="41"/>
      <c r="O620" s="43"/>
      <c r="P620" s="43"/>
    </row>
    <row r="621" spans="10:16" x14ac:dyDescent="0.3">
      <c r="J621" s="42"/>
      <c r="K621" s="39"/>
      <c r="L621" s="43"/>
      <c r="M621" s="42"/>
      <c r="N621" s="41"/>
      <c r="O621" s="43"/>
      <c r="P621" s="43"/>
    </row>
    <row r="622" spans="10:16" x14ac:dyDescent="0.3">
      <c r="J622" s="42"/>
      <c r="K622" s="39"/>
      <c r="L622" s="43"/>
      <c r="M622" s="42"/>
      <c r="N622" s="41"/>
      <c r="O622" s="43"/>
      <c r="P622" s="43"/>
    </row>
    <row r="623" spans="10:16" x14ac:dyDescent="0.3">
      <c r="J623" s="42"/>
      <c r="K623" s="39"/>
      <c r="L623" s="43"/>
      <c r="M623" s="42"/>
      <c r="N623" s="41"/>
      <c r="O623" s="43"/>
      <c r="P623" s="43"/>
    </row>
    <row r="624" spans="10:16" x14ac:dyDescent="0.3">
      <c r="J624" s="42"/>
      <c r="K624" s="39"/>
      <c r="L624" s="43"/>
      <c r="M624" s="42"/>
      <c r="N624" s="41"/>
      <c r="O624" s="43"/>
      <c r="P624" s="43"/>
    </row>
    <row r="625" spans="10:16" x14ac:dyDescent="0.3">
      <c r="J625" s="42"/>
      <c r="K625" s="39"/>
      <c r="L625" s="43"/>
      <c r="M625" s="42"/>
      <c r="N625" s="41"/>
      <c r="O625" s="43"/>
      <c r="P625" s="43"/>
    </row>
    <row r="626" spans="10:16" x14ac:dyDescent="0.3">
      <c r="J626" s="42"/>
      <c r="K626" s="39"/>
      <c r="L626" s="43"/>
      <c r="M626" s="42"/>
      <c r="N626" s="41"/>
      <c r="O626" s="43"/>
      <c r="P626" s="43"/>
    </row>
    <row r="627" spans="10:16" x14ac:dyDescent="0.3">
      <c r="J627" s="42"/>
      <c r="K627" s="39"/>
      <c r="L627" s="43"/>
      <c r="M627" s="42"/>
      <c r="N627" s="41"/>
      <c r="O627" s="43"/>
      <c r="P627" s="43"/>
    </row>
    <row r="628" spans="10:16" x14ac:dyDescent="0.3">
      <c r="J628" s="42"/>
      <c r="K628" s="39"/>
      <c r="L628" s="43"/>
      <c r="M628" s="42"/>
      <c r="N628" s="41"/>
      <c r="O628" s="43"/>
      <c r="P628" s="43"/>
    </row>
    <row r="629" spans="10:16" x14ac:dyDescent="0.3">
      <c r="J629" s="42"/>
      <c r="K629" s="39"/>
      <c r="L629" s="43"/>
      <c r="M629" s="42"/>
      <c r="N629" s="41"/>
      <c r="O629" s="43"/>
      <c r="P629" s="43"/>
    </row>
    <row r="630" spans="10:16" x14ac:dyDescent="0.3">
      <c r="J630" s="42"/>
      <c r="K630" s="39"/>
      <c r="L630" s="43"/>
      <c r="M630" s="42"/>
      <c r="N630" s="41"/>
      <c r="O630" s="43"/>
      <c r="P630" s="43"/>
    </row>
    <row r="631" spans="10:16" x14ac:dyDescent="0.3">
      <c r="J631" s="42"/>
      <c r="K631" s="39"/>
      <c r="L631" s="43"/>
      <c r="M631" s="42"/>
      <c r="N631" s="41"/>
      <c r="O631" s="43"/>
      <c r="P631" s="43"/>
    </row>
    <row r="632" spans="10:16" x14ac:dyDescent="0.3">
      <c r="J632" s="42"/>
      <c r="K632" s="39"/>
      <c r="L632" s="43"/>
      <c r="M632" s="42"/>
      <c r="N632" s="41"/>
      <c r="O632" s="43"/>
      <c r="P632" s="43"/>
    </row>
    <row r="633" spans="10:16" x14ac:dyDescent="0.3">
      <c r="J633" s="42"/>
      <c r="K633" s="39"/>
      <c r="L633" s="43"/>
      <c r="M633" s="42"/>
      <c r="N633" s="41"/>
      <c r="O633" s="43"/>
      <c r="P633" s="43"/>
    </row>
    <row r="634" spans="10:16" x14ac:dyDescent="0.3">
      <c r="J634" s="42"/>
      <c r="K634" s="39"/>
      <c r="L634" s="43"/>
      <c r="M634" s="42"/>
      <c r="N634" s="41"/>
      <c r="O634" s="43"/>
      <c r="P634" s="43"/>
    </row>
    <row r="635" spans="10:16" x14ac:dyDescent="0.3">
      <c r="J635" s="42"/>
      <c r="K635" s="39"/>
      <c r="L635" s="43"/>
      <c r="M635" s="42"/>
      <c r="N635" s="41"/>
      <c r="O635" s="43"/>
      <c r="P635" s="43"/>
    </row>
    <row r="636" spans="10:16" x14ac:dyDescent="0.3">
      <c r="J636" s="42"/>
      <c r="K636" s="39"/>
      <c r="L636" s="43"/>
      <c r="M636" s="42"/>
      <c r="N636" s="41"/>
      <c r="O636" s="43"/>
      <c r="P636" s="43"/>
    </row>
    <row r="637" spans="10:16" x14ac:dyDescent="0.3">
      <c r="J637" s="42"/>
      <c r="K637" s="39"/>
      <c r="L637" s="43"/>
      <c r="M637" s="42"/>
      <c r="N637" s="41"/>
      <c r="O637" s="43"/>
      <c r="P637" s="43"/>
    </row>
    <row r="638" spans="10:16" x14ac:dyDescent="0.3">
      <c r="J638" s="42"/>
      <c r="K638" s="39"/>
      <c r="L638" s="43"/>
      <c r="M638" s="42"/>
      <c r="N638" s="41"/>
      <c r="O638" s="43"/>
      <c r="P638" s="43"/>
    </row>
    <row r="639" spans="10:16" x14ac:dyDescent="0.3">
      <c r="J639" s="42"/>
      <c r="K639" s="39"/>
      <c r="L639" s="43"/>
      <c r="M639" s="42"/>
      <c r="N639" s="41"/>
      <c r="O639" s="43"/>
      <c r="P639" s="43"/>
    </row>
    <row r="640" spans="10:16" x14ac:dyDescent="0.3">
      <c r="J640" s="42"/>
      <c r="K640" s="39"/>
      <c r="L640" s="43"/>
      <c r="M640" s="42"/>
      <c r="N640" s="41"/>
      <c r="O640" s="43"/>
      <c r="P640" s="43"/>
    </row>
    <row r="641" spans="10:16" x14ac:dyDescent="0.3">
      <c r="J641" s="42"/>
      <c r="K641" s="39"/>
      <c r="L641" s="43"/>
      <c r="M641" s="42"/>
      <c r="N641" s="41"/>
      <c r="O641" s="43"/>
      <c r="P641" s="43"/>
    </row>
    <row r="642" spans="10:16" x14ac:dyDescent="0.3">
      <c r="J642" s="42"/>
      <c r="K642" s="39"/>
      <c r="L642" s="43"/>
      <c r="M642" s="42"/>
      <c r="N642" s="41"/>
      <c r="O642" s="43"/>
      <c r="P642" s="43"/>
    </row>
    <row r="643" spans="10:16" x14ac:dyDescent="0.3">
      <c r="J643" s="42"/>
      <c r="K643" s="39"/>
      <c r="L643" s="43"/>
      <c r="M643" s="42"/>
      <c r="N643" s="41"/>
      <c r="O643" s="43"/>
      <c r="P643" s="43"/>
    </row>
    <row r="644" spans="10:16" x14ac:dyDescent="0.3">
      <c r="J644" s="42"/>
      <c r="K644" s="39"/>
      <c r="L644" s="43"/>
      <c r="M644" s="42"/>
      <c r="N644" s="41"/>
      <c r="O644" s="43"/>
      <c r="P644" s="43"/>
    </row>
    <row r="645" spans="10:16" x14ac:dyDescent="0.3">
      <c r="J645" s="42"/>
      <c r="K645" s="39"/>
      <c r="L645" s="43"/>
      <c r="M645" s="42"/>
      <c r="N645" s="41"/>
      <c r="O645" s="43"/>
      <c r="P645" s="43"/>
    </row>
    <row r="646" spans="10:16" x14ac:dyDescent="0.3">
      <c r="J646" s="42"/>
      <c r="K646" s="39"/>
      <c r="L646" s="43"/>
      <c r="M646" s="42"/>
      <c r="N646" s="41"/>
      <c r="O646" s="43"/>
      <c r="P646" s="43"/>
    </row>
    <row r="647" spans="10:16" x14ac:dyDescent="0.3">
      <c r="J647" s="42"/>
      <c r="K647" s="39"/>
      <c r="L647" s="43"/>
      <c r="M647" s="42"/>
      <c r="N647" s="41"/>
      <c r="O647" s="43"/>
      <c r="P647" s="43"/>
    </row>
    <row r="648" spans="10:16" x14ac:dyDescent="0.3">
      <c r="J648" s="42"/>
      <c r="K648" s="39"/>
      <c r="L648" s="43"/>
      <c r="M648" s="42"/>
      <c r="N648" s="41"/>
      <c r="O648" s="43"/>
      <c r="P648" s="43"/>
    </row>
    <row r="649" spans="10:16" x14ac:dyDescent="0.3">
      <c r="J649" s="42"/>
      <c r="K649" s="39"/>
      <c r="L649" s="43"/>
      <c r="M649" s="42"/>
      <c r="N649" s="41"/>
      <c r="O649" s="43"/>
      <c r="P649" s="43"/>
    </row>
    <row r="650" spans="10:16" x14ac:dyDescent="0.3">
      <c r="J650" s="42"/>
      <c r="K650" s="39"/>
      <c r="L650" s="43"/>
      <c r="M650" s="42"/>
      <c r="N650" s="41"/>
      <c r="O650" s="43"/>
      <c r="P650" s="43"/>
    </row>
    <row r="651" spans="10:16" x14ac:dyDescent="0.3">
      <c r="J651" s="42"/>
      <c r="K651" s="39"/>
      <c r="L651" s="43"/>
      <c r="M651" s="42"/>
      <c r="N651" s="41"/>
      <c r="O651" s="43"/>
      <c r="P651" s="43"/>
    </row>
    <row r="652" spans="10:16" x14ac:dyDescent="0.3">
      <c r="J652" s="42"/>
      <c r="K652" s="39"/>
      <c r="L652" s="43"/>
      <c r="M652" s="42"/>
      <c r="N652" s="41"/>
      <c r="O652" s="43"/>
      <c r="P652" s="43"/>
    </row>
    <row r="653" spans="10:16" x14ac:dyDescent="0.3">
      <c r="J653" s="42"/>
      <c r="K653" s="39"/>
      <c r="L653" s="43"/>
      <c r="M653" s="42"/>
      <c r="N653" s="41"/>
      <c r="O653" s="43"/>
      <c r="P653" s="43"/>
    </row>
    <row r="654" spans="10:16" x14ac:dyDescent="0.3">
      <c r="J654" s="42"/>
      <c r="K654" s="39"/>
      <c r="L654" s="43"/>
      <c r="M654" s="42"/>
      <c r="N654" s="41"/>
      <c r="O654" s="43"/>
      <c r="P654" s="43"/>
    </row>
    <row r="655" spans="10:16" x14ac:dyDescent="0.3">
      <c r="J655" s="42"/>
      <c r="K655" s="39"/>
      <c r="L655" s="43"/>
      <c r="M655" s="42"/>
      <c r="N655" s="41"/>
      <c r="O655" s="43"/>
      <c r="P655" s="43"/>
    </row>
    <row r="656" spans="10:16" x14ac:dyDescent="0.3">
      <c r="J656" s="42"/>
      <c r="K656" s="39"/>
      <c r="L656" s="43"/>
      <c r="M656" s="42"/>
      <c r="N656" s="41"/>
      <c r="O656" s="43"/>
      <c r="P656" s="43"/>
    </row>
    <row r="657" spans="10:16" x14ac:dyDescent="0.3">
      <c r="J657" s="42"/>
      <c r="K657" s="39"/>
      <c r="L657" s="43"/>
      <c r="M657" s="42"/>
      <c r="N657" s="41"/>
      <c r="O657" s="43"/>
      <c r="P657" s="43"/>
    </row>
    <row r="658" spans="10:16" x14ac:dyDescent="0.3">
      <c r="J658" s="42"/>
      <c r="K658" s="39"/>
      <c r="L658" s="43"/>
      <c r="M658" s="42"/>
      <c r="N658" s="41"/>
      <c r="O658" s="43"/>
      <c r="P658" s="43"/>
    </row>
    <row r="659" spans="10:16" x14ac:dyDescent="0.3">
      <c r="J659" s="42"/>
      <c r="K659" s="39"/>
      <c r="L659" s="43"/>
      <c r="M659" s="42"/>
      <c r="N659" s="41"/>
      <c r="O659" s="43"/>
      <c r="P659" s="43"/>
    </row>
    <row r="660" spans="10:16" x14ac:dyDescent="0.3">
      <c r="J660" s="42"/>
      <c r="K660" s="39"/>
      <c r="L660" s="43"/>
      <c r="M660" s="42"/>
      <c r="N660" s="41"/>
      <c r="O660" s="43"/>
      <c r="P660" s="43"/>
    </row>
    <row r="661" spans="10:16" x14ac:dyDescent="0.3">
      <c r="J661" s="42"/>
      <c r="K661" s="39"/>
      <c r="L661" s="43"/>
      <c r="M661" s="42"/>
      <c r="N661" s="41"/>
      <c r="O661" s="43"/>
      <c r="P661" s="43"/>
    </row>
    <row r="662" spans="10:16" x14ac:dyDescent="0.3">
      <c r="J662" s="42"/>
      <c r="K662" s="39"/>
      <c r="L662" s="43"/>
      <c r="M662" s="42"/>
      <c r="N662" s="41"/>
      <c r="O662" s="43"/>
      <c r="P662" s="43"/>
    </row>
    <row r="663" spans="10:16" x14ac:dyDescent="0.3">
      <c r="J663" s="42"/>
      <c r="K663" s="39"/>
      <c r="L663" s="43"/>
      <c r="M663" s="42"/>
      <c r="N663" s="41"/>
      <c r="O663" s="43"/>
      <c r="P663" s="43"/>
    </row>
    <row r="664" spans="10:16" x14ac:dyDescent="0.3">
      <c r="J664" s="42"/>
      <c r="K664" s="39"/>
      <c r="L664" s="43"/>
      <c r="M664" s="42"/>
      <c r="N664" s="41"/>
      <c r="O664" s="43"/>
      <c r="P664" s="43"/>
    </row>
    <row r="665" spans="10:16" x14ac:dyDescent="0.3">
      <c r="J665" s="42"/>
      <c r="K665" s="39"/>
      <c r="L665" s="43"/>
      <c r="M665" s="42"/>
      <c r="N665" s="41"/>
      <c r="O665" s="43"/>
      <c r="P665" s="43"/>
    </row>
    <row r="666" spans="10:16" x14ac:dyDescent="0.3">
      <c r="J666" s="42"/>
      <c r="K666" s="39"/>
      <c r="L666" s="43"/>
      <c r="M666" s="42"/>
      <c r="N666" s="41"/>
      <c r="O666" s="43"/>
      <c r="P666" s="43"/>
    </row>
    <row r="667" spans="10:16" x14ac:dyDescent="0.3">
      <c r="J667" s="42"/>
      <c r="K667" s="39"/>
      <c r="L667" s="43"/>
      <c r="M667" s="42"/>
      <c r="N667" s="41"/>
      <c r="O667" s="43"/>
      <c r="P667" s="43"/>
    </row>
    <row r="668" spans="10:16" x14ac:dyDescent="0.3">
      <c r="J668" s="42"/>
      <c r="K668" s="39"/>
      <c r="L668" s="43"/>
      <c r="M668" s="42"/>
      <c r="N668" s="41"/>
      <c r="O668" s="43"/>
      <c r="P668" s="43"/>
    </row>
    <row r="669" spans="10:16" x14ac:dyDescent="0.3">
      <c r="J669" s="42"/>
      <c r="K669" s="39"/>
      <c r="L669" s="43"/>
      <c r="M669" s="42"/>
      <c r="N669" s="41"/>
      <c r="O669" s="43"/>
      <c r="P669" s="43"/>
    </row>
    <row r="670" spans="10:16" x14ac:dyDescent="0.3">
      <c r="J670" s="42"/>
      <c r="K670" s="39"/>
      <c r="L670" s="43"/>
      <c r="M670" s="42"/>
      <c r="N670" s="41"/>
      <c r="O670" s="43"/>
      <c r="P670" s="43"/>
    </row>
    <row r="671" spans="10:16" x14ac:dyDescent="0.3">
      <c r="J671" s="42"/>
      <c r="K671" s="39"/>
      <c r="L671" s="43"/>
      <c r="M671" s="42"/>
      <c r="N671" s="41"/>
      <c r="O671" s="43"/>
      <c r="P671" s="43"/>
    </row>
    <row r="672" spans="10:16" x14ac:dyDescent="0.3">
      <c r="J672" s="42"/>
      <c r="K672" s="39"/>
      <c r="L672" s="43"/>
      <c r="M672" s="42"/>
      <c r="N672" s="41"/>
      <c r="O672" s="43"/>
      <c r="P672" s="43"/>
    </row>
    <row r="673" spans="10:16" x14ac:dyDescent="0.3">
      <c r="J673" s="42"/>
      <c r="K673" s="39"/>
      <c r="L673" s="43"/>
      <c r="M673" s="42"/>
      <c r="N673" s="41"/>
      <c r="O673" s="43"/>
      <c r="P673" s="43"/>
    </row>
    <row r="674" spans="10:16" x14ac:dyDescent="0.3">
      <c r="J674" s="42"/>
      <c r="K674" s="39"/>
      <c r="L674" s="43"/>
      <c r="M674" s="42"/>
      <c r="N674" s="41"/>
      <c r="O674" s="43"/>
      <c r="P674" s="43"/>
    </row>
    <row r="675" spans="10:16" x14ac:dyDescent="0.3">
      <c r="J675" s="42"/>
      <c r="K675" s="39"/>
      <c r="L675" s="43"/>
      <c r="M675" s="42"/>
      <c r="N675" s="41"/>
      <c r="O675" s="43"/>
      <c r="P675" s="43"/>
    </row>
    <row r="676" spans="10:16" x14ac:dyDescent="0.3">
      <c r="J676" s="42"/>
      <c r="K676" s="39"/>
      <c r="L676" s="43"/>
      <c r="M676" s="42"/>
      <c r="N676" s="41"/>
      <c r="O676" s="43"/>
      <c r="P676" s="43"/>
    </row>
    <row r="677" spans="10:16" x14ac:dyDescent="0.3">
      <c r="J677" s="42"/>
      <c r="K677" s="39"/>
      <c r="L677" s="43"/>
      <c r="M677" s="42"/>
      <c r="N677" s="41"/>
      <c r="O677" s="43"/>
      <c r="P677" s="43"/>
    </row>
    <row r="678" spans="10:16" x14ac:dyDescent="0.3">
      <c r="J678" s="42"/>
      <c r="K678" s="39"/>
      <c r="L678" s="43"/>
      <c r="M678" s="42"/>
      <c r="N678" s="41"/>
      <c r="O678" s="43"/>
      <c r="P678" s="43"/>
    </row>
    <row r="679" spans="10:16" x14ac:dyDescent="0.3">
      <c r="J679" s="42"/>
      <c r="K679" s="39"/>
      <c r="L679" s="43"/>
      <c r="M679" s="42"/>
      <c r="N679" s="41"/>
      <c r="O679" s="43"/>
      <c r="P679" s="43"/>
    </row>
    <row r="680" spans="10:16" x14ac:dyDescent="0.3">
      <c r="J680" s="42"/>
      <c r="K680" s="39"/>
      <c r="L680" s="43"/>
      <c r="M680" s="42"/>
      <c r="N680" s="41"/>
      <c r="O680" s="43"/>
      <c r="P680" s="43"/>
    </row>
    <row r="681" spans="10:16" x14ac:dyDescent="0.3">
      <c r="J681" s="42"/>
      <c r="K681" s="39"/>
      <c r="L681" s="43"/>
      <c r="M681" s="42"/>
      <c r="N681" s="41"/>
      <c r="O681" s="43"/>
      <c r="P681" s="43"/>
    </row>
    <row r="682" spans="10:16" x14ac:dyDescent="0.3">
      <c r="J682" s="42"/>
      <c r="K682" s="39"/>
      <c r="L682" s="43"/>
      <c r="M682" s="42"/>
      <c r="N682" s="41"/>
      <c r="O682" s="43"/>
      <c r="P682" s="43"/>
    </row>
    <row r="683" spans="10:16" x14ac:dyDescent="0.3">
      <c r="J683" s="42"/>
      <c r="K683" s="39"/>
      <c r="L683" s="43"/>
      <c r="M683" s="42"/>
      <c r="N683" s="41"/>
      <c r="O683" s="43"/>
      <c r="P683" s="43"/>
    </row>
    <row r="684" spans="10:16" x14ac:dyDescent="0.3">
      <c r="J684" s="42"/>
      <c r="K684" s="39"/>
      <c r="L684" s="43"/>
      <c r="M684" s="42"/>
      <c r="N684" s="41"/>
      <c r="O684" s="43"/>
      <c r="P684" s="43"/>
    </row>
    <row r="685" spans="10:16" x14ac:dyDescent="0.3">
      <c r="J685" s="42"/>
      <c r="K685" s="39"/>
      <c r="L685" s="43"/>
      <c r="M685" s="42"/>
      <c r="N685" s="41"/>
      <c r="O685" s="43"/>
      <c r="P685" s="43"/>
    </row>
    <row r="686" spans="10:16" x14ac:dyDescent="0.3">
      <c r="J686" s="42"/>
      <c r="K686" s="39"/>
      <c r="L686" s="43"/>
      <c r="M686" s="42"/>
      <c r="N686" s="41"/>
      <c r="O686" s="43"/>
      <c r="P686" s="43"/>
    </row>
    <row r="687" spans="10:16" x14ac:dyDescent="0.3">
      <c r="J687" s="42"/>
      <c r="K687" s="39"/>
      <c r="L687" s="43"/>
      <c r="M687" s="42"/>
      <c r="N687" s="41"/>
      <c r="O687" s="43"/>
      <c r="P687" s="43"/>
    </row>
    <row r="688" spans="10:16" x14ac:dyDescent="0.3">
      <c r="J688" s="42"/>
      <c r="K688" s="39"/>
      <c r="L688" s="43"/>
      <c r="M688" s="42"/>
      <c r="N688" s="41"/>
      <c r="O688" s="43"/>
      <c r="P688" s="43"/>
    </row>
    <row r="689" spans="10:16" x14ac:dyDescent="0.3">
      <c r="J689" s="42"/>
      <c r="K689" s="39"/>
      <c r="L689" s="43"/>
      <c r="M689" s="42"/>
      <c r="N689" s="41"/>
      <c r="O689" s="43"/>
      <c r="P689" s="43"/>
    </row>
    <row r="690" spans="10:16" x14ac:dyDescent="0.3">
      <c r="J690" s="42"/>
      <c r="K690" s="39"/>
      <c r="L690" s="43"/>
      <c r="M690" s="42"/>
      <c r="N690" s="41"/>
      <c r="O690" s="43"/>
      <c r="P690" s="43"/>
    </row>
    <row r="691" spans="10:16" x14ac:dyDescent="0.3">
      <c r="J691" s="42"/>
      <c r="K691" s="39"/>
      <c r="L691" s="43"/>
      <c r="M691" s="42"/>
      <c r="N691" s="41"/>
      <c r="O691" s="43"/>
      <c r="P691" s="43"/>
    </row>
    <row r="692" spans="10:16" x14ac:dyDescent="0.3">
      <c r="J692" s="42"/>
      <c r="K692" s="39"/>
      <c r="L692" s="43"/>
      <c r="M692" s="42"/>
      <c r="N692" s="41"/>
      <c r="O692" s="43"/>
      <c r="P692" s="43"/>
    </row>
    <row r="693" spans="10:16" x14ac:dyDescent="0.3">
      <c r="J693" s="42"/>
      <c r="K693" s="39"/>
      <c r="L693" s="43"/>
      <c r="M693" s="42"/>
      <c r="N693" s="41"/>
      <c r="O693" s="43"/>
      <c r="P693" s="43"/>
    </row>
    <row r="694" spans="10:16" x14ac:dyDescent="0.3">
      <c r="J694" s="42"/>
      <c r="K694" s="39"/>
      <c r="L694" s="43"/>
      <c r="M694" s="42"/>
      <c r="N694" s="41"/>
      <c r="O694" s="43"/>
      <c r="P694" s="43"/>
    </row>
    <row r="695" spans="10:16" x14ac:dyDescent="0.3">
      <c r="J695" s="42"/>
      <c r="K695" s="39"/>
      <c r="L695" s="43"/>
      <c r="M695" s="42"/>
      <c r="N695" s="41"/>
      <c r="O695" s="43"/>
      <c r="P695" s="43"/>
    </row>
    <row r="696" spans="10:16" x14ac:dyDescent="0.3">
      <c r="J696" s="42"/>
      <c r="K696" s="39"/>
      <c r="L696" s="43"/>
      <c r="M696" s="42"/>
      <c r="N696" s="41"/>
      <c r="O696" s="43"/>
      <c r="P696" s="43"/>
    </row>
    <row r="697" spans="10:16" x14ac:dyDescent="0.3">
      <c r="J697" s="42"/>
      <c r="K697" s="39"/>
      <c r="L697" s="43"/>
      <c r="M697" s="42"/>
      <c r="N697" s="41"/>
      <c r="O697" s="43"/>
      <c r="P697" s="43"/>
    </row>
    <row r="698" spans="10:16" x14ac:dyDescent="0.3">
      <c r="J698" s="42"/>
      <c r="K698" s="39"/>
      <c r="L698" s="43"/>
      <c r="M698" s="42"/>
      <c r="N698" s="41"/>
      <c r="O698" s="43"/>
      <c r="P698" s="43"/>
    </row>
    <row r="699" spans="10:16" x14ac:dyDescent="0.3">
      <c r="J699" s="42"/>
      <c r="K699" s="39"/>
      <c r="L699" s="43"/>
      <c r="M699" s="42"/>
      <c r="N699" s="41"/>
      <c r="O699" s="43"/>
      <c r="P699" s="43"/>
    </row>
    <row r="700" spans="10:16" x14ac:dyDescent="0.3">
      <c r="J700" s="42"/>
      <c r="K700" s="39"/>
      <c r="L700" s="43"/>
      <c r="M700" s="42"/>
      <c r="N700" s="41"/>
      <c r="O700" s="43"/>
      <c r="P700" s="43"/>
    </row>
    <row r="701" spans="10:16" x14ac:dyDescent="0.3">
      <c r="J701" s="42"/>
      <c r="K701" s="39"/>
      <c r="L701" s="43"/>
      <c r="M701" s="42"/>
      <c r="N701" s="41"/>
      <c r="O701" s="43"/>
      <c r="P701" s="43"/>
    </row>
    <row r="702" spans="10:16" x14ac:dyDescent="0.3">
      <c r="J702" s="42"/>
      <c r="K702" s="39"/>
      <c r="L702" s="43"/>
      <c r="M702" s="42"/>
      <c r="N702" s="41"/>
      <c r="O702" s="43"/>
      <c r="P702" s="43"/>
    </row>
    <row r="703" spans="10:16" x14ac:dyDescent="0.3">
      <c r="J703" s="42"/>
      <c r="K703" s="39"/>
      <c r="L703" s="43"/>
      <c r="M703" s="42"/>
      <c r="N703" s="41"/>
      <c r="O703" s="43"/>
      <c r="P703" s="43"/>
    </row>
    <row r="704" spans="10:16" x14ac:dyDescent="0.3">
      <c r="J704" s="42"/>
      <c r="K704" s="39"/>
      <c r="L704" s="43"/>
      <c r="M704" s="42"/>
      <c r="N704" s="41"/>
      <c r="O704" s="43"/>
      <c r="P704" s="43"/>
    </row>
    <row r="705" spans="10:16" x14ac:dyDescent="0.3">
      <c r="J705" s="42"/>
      <c r="K705" s="39"/>
      <c r="L705" s="43"/>
      <c r="M705" s="42"/>
      <c r="N705" s="41"/>
      <c r="O705" s="43"/>
      <c r="P705" s="43"/>
    </row>
    <row r="706" spans="10:16" x14ac:dyDescent="0.3">
      <c r="J706" s="42"/>
      <c r="K706" s="39"/>
      <c r="L706" s="43"/>
      <c r="M706" s="42"/>
      <c r="N706" s="41"/>
      <c r="O706" s="43"/>
      <c r="P706" s="43"/>
    </row>
    <row r="707" spans="10:16" x14ac:dyDescent="0.3">
      <c r="J707" s="42"/>
      <c r="K707" s="39"/>
      <c r="L707" s="43"/>
      <c r="M707" s="42"/>
      <c r="N707" s="41"/>
      <c r="O707" s="43"/>
      <c r="P707" s="43"/>
    </row>
    <row r="708" spans="10:16" x14ac:dyDescent="0.3">
      <c r="J708" s="42"/>
      <c r="K708" s="39"/>
      <c r="L708" s="43"/>
      <c r="M708" s="42"/>
      <c r="N708" s="41"/>
      <c r="O708" s="43"/>
      <c r="P708" s="43"/>
    </row>
    <row r="709" spans="10:16" x14ac:dyDescent="0.3">
      <c r="J709" s="42"/>
      <c r="K709" s="39"/>
      <c r="L709" s="43"/>
      <c r="M709" s="42"/>
      <c r="N709" s="41"/>
      <c r="O709" s="43"/>
      <c r="P709" s="43"/>
    </row>
    <row r="710" spans="10:16" x14ac:dyDescent="0.3">
      <c r="J710" s="42"/>
      <c r="K710" s="39"/>
      <c r="L710" s="43"/>
      <c r="M710" s="42"/>
      <c r="N710" s="41"/>
      <c r="O710" s="43"/>
      <c r="P710" s="43"/>
    </row>
    <row r="711" spans="10:16" x14ac:dyDescent="0.3">
      <c r="J711" s="42"/>
      <c r="K711" s="39"/>
      <c r="L711" s="43"/>
      <c r="M711" s="42"/>
      <c r="N711" s="41"/>
      <c r="O711" s="43"/>
      <c r="P711" s="43"/>
    </row>
    <row r="712" spans="10:16" x14ac:dyDescent="0.3">
      <c r="J712" s="42"/>
      <c r="K712" s="39"/>
      <c r="L712" s="43"/>
      <c r="M712" s="42"/>
      <c r="N712" s="41"/>
      <c r="O712" s="43"/>
      <c r="P712" s="43"/>
    </row>
    <row r="713" spans="10:16" x14ac:dyDescent="0.3">
      <c r="J713" s="42"/>
      <c r="K713" s="39"/>
      <c r="L713" s="43"/>
      <c r="M713" s="42"/>
      <c r="N713" s="41"/>
      <c r="O713" s="43"/>
      <c r="P713" s="43"/>
    </row>
    <row r="714" spans="10:16" x14ac:dyDescent="0.3">
      <c r="J714" s="42"/>
      <c r="K714" s="39"/>
      <c r="L714" s="43"/>
      <c r="M714" s="42"/>
      <c r="N714" s="41"/>
      <c r="O714" s="43"/>
      <c r="P714" s="43"/>
    </row>
    <row r="715" spans="10:16" x14ac:dyDescent="0.3">
      <c r="J715" s="42"/>
      <c r="K715" s="39"/>
      <c r="L715" s="43"/>
      <c r="M715" s="42"/>
      <c r="N715" s="41"/>
      <c r="O715" s="43"/>
      <c r="P715" s="43"/>
    </row>
    <row r="716" spans="10:16" x14ac:dyDescent="0.3">
      <c r="J716" s="42"/>
      <c r="K716" s="39"/>
      <c r="L716" s="43"/>
      <c r="M716" s="42"/>
      <c r="N716" s="41"/>
      <c r="O716" s="43"/>
      <c r="P716" s="43"/>
    </row>
    <row r="717" spans="10:16" x14ac:dyDescent="0.3">
      <c r="J717" s="42"/>
      <c r="K717" s="39"/>
      <c r="L717" s="43"/>
      <c r="M717" s="42"/>
      <c r="N717" s="41"/>
      <c r="O717" s="43"/>
      <c r="P717" s="43"/>
    </row>
    <row r="718" spans="10:16" x14ac:dyDescent="0.3">
      <c r="J718" s="42"/>
      <c r="K718" s="39"/>
      <c r="L718" s="43"/>
      <c r="M718" s="42"/>
      <c r="N718" s="41"/>
      <c r="O718" s="43"/>
      <c r="P718" s="43"/>
    </row>
    <row r="719" spans="10:16" x14ac:dyDescent="0.3">
      <c r="J719" s="42"/>
      <c r="K719" s="39"/>
      <c r="L719" s="43"/>
      <c r="M719" s="42"/>
      <c r="N719" s="41"/>
      <c r="O719" s="43"/>
      <c r="P719" s="43"/>
    </row>
    <row r="720" spans="10:16" x14ac:dyDescent="0.3">
      <c r="J720" s="42"/>
      <c r="K720" s="39"/>
      <c r="L720" s="43"/>
      <c r="M720" s="42"/>
      <c r="N720" s="41"/>
      <c r="O720" s="43"/>
      <c r="P720" s="43"/>
    </row>
    <row r="721" spans="10:16" x14ac:dyDescent="0.3">
      <c r="J721" s="42"/>
      <c r="K721" s="39"/>
      <c r="L721" s="43"/>
      <c r="M721" s="42"/>
      <c r="N721" s="41"/>
      <c r="O721" s="43"/>
      <c r="P721" s="43"/>
    </row>
    <row r="722" spans="10:16" x14ac:dyDescent="0.3">
      <c r="J722" s="42"/>
      <c r="K722" s="39"/>
      <c r="L722" s="43"/>
      <c r="M722" s="42"/>
      <c r="N722" s="41"/>
      <c r="O722" s="43"/>
      <c r="P722" s="43"/>
    </row>
    <row r="723" spans="10:16" x14ac:dyDescent="0.3">
      <c r="J723" s="42"/>
      <c r="K723" s="39"/>
      <c r="L723" s="43"/>
      <c r="M723" s="42"/>
      <c r="N723" s="41"/>
      <c r="O723" s="43"/>
      <c r="P723" s="43"/>
    </row>
    <row r="724" spans="10:16" x14ac:dyDescent="0.3">
      <c r="J724" s="42"/>
      <c r="K724" s="39"/>
      <c r="L724" s="43"/>
      <c r="M724" s="42"/>
      <c r="N724" s="41"/>
      <c r="O724" s="43"/>
      <c r="P724" s="43"/>
    </row>
    <row r="725" spans="10:16" x14ac:dyDescent="0.3">
      <c r="J725" s="42"/>
      <c r="K725" s="39"/>
      <c r="L725" s="43"/>
      <c r="M725" s="42"/>
      <c r="N725" s="41"/>
      <c r="O725" s="43"/>
      <c r="P725" s="43"/>
    </row>
    <row r="726" spans="10:16" x14ac:dyDescent="0.3">
      <c r="J726" s="42"/>
      <c r="K726" s="39"/>
      <c r="L726" s="43"/>
      <c r="M726" s="42"/>
      <c r="N726" s="41"/>
      <c r="O726" s="43"/>
      <c r="P726" s="43"/>
    </row>
    <row r="727" spans="10:16" x14ac:dyDescent="0.3">
      <c r="J727" s="42"/>
      <c r="K727" s="39"/>
      <c r="L727" s="43"/>
      <c r="M727" s="42"/>
      <c r="N727" s="41"/>
      <c r="O727" s="43"/>
      <c r="P727" s="43"/>
    </row>
    <row r="728" spans="10:16" x14ac:dyDescent="0.3">
      <c r="J728" s="42"/>
      <c r="K728" s="39"/>
      <c r="L728" s="43"/>
      <c r="M728" s="42"/>
      <c r="N728" s="41"/>
      <c r="O728" s="43"/>
      <c r="P728" s="43"/>
    </row>
    <row r="729" spans="10:16" x14ac:dyDescent="0.3">
      <c r="J729" s="42"/>
      <c r="K729" s="39"/>
      <c r="L729" s="43"/>
      <c r="M729" s="42"/>
      <c r="N729" s="41"/>
      <c r="O729" s="43"/>
      <c r="P729" s="43"/>
    </row>
    <row r="730" spans="10:16" x14ac:dyDescent="0.3">
      <c r="J730" s="42"/>
      <c r="K730" s="39"/>
      <c r="L730" s="43"/>
      <c r="M730" s="42"/>
      <c r="N730" s="41"/>
      <c r="O730" s="43"/>
      <c r="P730" s="43"/>
    </row>
    <row r="731" spans="10:16" x14ac:dyDescent="0.3">
      <c r="J731" s="42"/>
      <c r="K731" s="39"/>
      <c r="L731" s="43"/>
      <c r="M731" s="42"/>
      <c r="N731" s="41"/>
      <c r="O731" s="43"/>
      <c r="P731" s="43"/>
    </row>
    <row r="732" spans="10:16" x14ac:dyDescent="0.3">
      <c r="J732" s="42"/>
      <c r="K732" s="39"/>
      <c r="L732" s="43"/>
      <c r="M732" s="42"/>
      <c r="N732" s="41"/>
      <c r="O732" s="43"/>
      <c r="P732" s="43"/>
    </row>
    <row r="733" spans="10:16" x14ac:dyDescent="0.3">
      <c r="J733" s="42"/>
      <c r="K733" s="39"/>
      <c r="L733" s="43"/>
      <c r="M733" s="42"/>
      <c r="N733" s="41"/>
      <c r="O733" s="43"/>
      <c r="P733" s="43"/>
    </row>
    <row r="734" spans="10:16" x14ac:dyDescent="0.3">
      <c r="J734" s="42"/>
      <c r="K734" s="39"/>
      <c r="L734" s="43"/>
      <c r="M734" s="42"/>
      <c r="N734" s="41"/>
      <c r="O734" s="43"/>
      <c r="P734" s="43"/>
    </row>
    <row r="735" spans="10:16" x14ac:dyDescent="0.3">
      <c r="J735" s="42"/>
      <c r="K735" s="39"/>
      <c r="L735" s="43"/>
      <c r="M735" s="42"/>
      <c r="N735" s="41"/>
      <c r="O735" s="43"/>
      <c r="P735" s="43"/>
    </row>
    <row r="736" spans="10:16" x14ac:dyDescent="0.3">
      <c r="J736" s="42"/>
      <c r="K736" s="39"/>
      <c r="L736" s="43"/>
      <c r="M736" s="42"/>
      <c r="N736" s="41"/>
      <c r="O736" s="43"/>
      <c r="P736" s="43"/>
    </row>
    <row r="737" spans="10:16" x14ac:dyDescent="0.3">
      <c r="J737" s="42"/>
      <c r="K737" s="39"/>
      <c r="L737" s="43"/>
      <c r="M737" s="42"/>
      <c r="N737" s="41"/>
      <c r="O737" s="43"/>
      <c r="P737" s="43"/>
    </row>
    <row r="738" spans="10:16" x14ac:dyDescent="0.3">
      <c r="J738" s="42"/>
      <c r="K738" s="39"/>
      <c r="L738" s="43"/>
      <c r="M738" s="42"/>
      <c r="N738" s="41"/>
      <c r="O738" s="43"/>
      <c r="P738" s="43"/>
    </row>
    <row r="739" spans="10:16" x14ac:dyDescent="0.3">
      <c r="J739" s="42"/>
      <c r="K739" s="39"/>
      <c r="L739" s="43"/>
      <c r="M739" s="42"/>
      <c r="N739" s="41"/>
      <c r="O739" s="43"/>
      <c r="P739" s="43"/>
    </row>
    <row r="740" spans="10:16" x14ac:dyDescent="0.3">
      <c r="J740" s="42"/>
      <c r="K740" s="39"/>
      <c r="L740" s="43"/>
      <c r="M740" s="42"/>
      <c r="N740" s="41"/>
      <c r="O740" s="43"/>
      <c r="P740" s="43"/>
    </row>
    <row r="741" spans="10:16" x14ac:dyDescent="0.3">
      <c r="J741" s="42"/>
      <c r="K741" s="39"/>
      <c r="L741" s="43"/>
      <c r="M741" s="42"/>
      <c r="N741" s="41"/>
      <c r="O741" s="43"/>
      <c r="P741" s="43"/>
    </row>
    <row r="742" spans="10:16" x14ac:dyDescent="0.3">
      <c r="J742" s="42"/>
      <c r="K742" s="39"/>
      <c r="L742" s="43"/>
      <c r="M742" s="42"/>
      <c r="N742" s="41"/>
      <c r="O742" s="43"/>
      <c r="P742" s="43"/>
    </row>
    <row r="743" spans="10:16" x14ac:dyDescent="0.3">
      <c r="J743" s="42"/>
      <c r="K743" s="39"/>
      <c r="L743" s="43"/>
      <c r="M743" s="42"/>
      <c r="N743" s="41"/>
      <c r="O743" s="43"/>
      <c r="P743" s="43"/>
    </row>
    <row r="744" spans="10:16" x14ac:dyDescent="0.3">
      <c r="J744" s="42"/>
      <c r="K744" s="39"/>
      <c r="L744" s="43"/>
      <c r="M744" s="42"/>
      <c r="N744" s="41"/>
      <c r="O744" s="43"/>
      <c r="P744" s="43"/>
    </row>
    <row r="745" spans="10:16" x14ac:dyDescent="0.3">
      <c r="J745" s="42"/>
      <c r="K745" s="39"/>
      <c r="L745" s="43"/>
      <c r="M745" s="42"/>
      <c r="N745" s="41"/>
      <c r="O745" s="43"/>
      <c r="P745" s="43"/>
    </row>
    <row r="746" spans="10:16" x14ac:dyDescent="0.3">
      <c r="J746" s="42"/>
      <c r="K746" s="39"/>
      <c r="L746" s="43"/>
      <c r="M746" s="42"/>
      <c r="N746" s="41"/>
      <c r="O746" s="43"/>
      <c r="P746" s="43"/>
    </row>
    <row r="747" spans="10:16" x14ac:dyDescent="0.3">
      <c r="J747" s="42"/>
      <c r="K747" s="39"/>
      <c r="L747" s="43"/>
      <c r="M747" s="42"/>
      <c r="N747" s="41"/>
      <c r="O747" s="43"/>
      <c r="P747" s="43"/>
    </row>
    <row r="748" spans="10:16" x14ac:dyDescent="0.3">
      <c r="J748" s="42"/>
      <c r="K748" s="39"/>
      <c r="L748" s="43"/>
      <c r="M748" s="42"/>
      <c r="N748" s="41"/>
      <c r="O748" s="43"/>
      <c r="P748" s="43"/>
    </row>
    <row r="749" spans="10:16" x14ac:dyDescent="0.3">
      <c r="J749" s="42"/>
      <c r="K749" s="39"/>
      <c r="L749" s="43"/>
      <c r="M749" s="42"/>
      <c r="N749" s="41"/>
      <c r="O749" s="43"/>
      <c r="P749" s="43"/>
    </row>
    <row r="750" spans="10:16" x14ac:dyDescent="0.3">
      <c r="J750" s="42"/>
      <c r="K750" s="39"/>
      <c r="L750" s="43"/>
      <c r="M750" s="42"/>
      <c r="N750" s="41"/>
      <c r="O750" s="43"/>
      <c r="P750" s="43"/>
    </row>
    <row r="751" spans="10:16" x14ac:dyDescent="0.3">
      <c r="J751" s="42"/>
      <c r="K751" s="39"/>
      <c r="L751" s="43"/>
      <c r="M751" s="42"/>
      <c r="N751" s="41"/>
      <c r="O751" s="43"/>
      <c r="P751" s="43"/>
    </row>
    <row r="752" spans="10:16" x14ac:dyDescent="0.3">
      <c r="J752" s="42"/>
      <c r="K752" s="39"/>
      <c r="L752" s="43"/>
      <c r="M752" s="42"/>
      <c r="N752" s="41"/>
      <c r="O752" s="43"/>
      <c r="P752" s="43"/>
    </row>
    <row r="753" spans="10:16" x14ac:dyDescent="0.3">
      <c r="J753" s="42"/>
      <c r="K753" s="39"/>
      <c r="L753" s="43"/>
      <c r="M753" s="42"/>
      <c r="N753" s="41"/>
      <c r="O753" s="43"/>
      <c r="P753" s="43"/>
    </row>
    <row r="754" spans="10:16" x14ac:dyDescent="0.3">
      <c r="J754" s="42"/>
      <c r="K754" s="39"/>
      <c r="L754" s="43"/>
      <c r="M754" s="42"/>
      <c r="N754" s="41"/>
      <c r="O754" s="43"/>
      <c r="P754" s="43"/>
    </row>
    <row r="755" spans="10:16" x14ac:dyDescent="0.3">
      <c r="J755" s="42"/>
      <c r="K755" s="39"/>
      <c r="L755" s="43"/>
      <c r="M755" s="42"/>
      <c r="N755" s="41"/>
      <c r="O755" s="43"/>
      <c r="P755" s="43"/>
    </row>
    <row r="756" spans="10:16" x14ac:dyDescent="0.3">
      <c r="J756" s="42"/>
      <c r="K756" s="39"/>
      <c r="L756" s="43"/>
      <c r="M756" s="42"/>
      <c r="N756" s="41"/>
      <c r="O756" s="43"/>
      <c r="P756" s="43"/>
    </row>
    <row r="757" spans="10:16" x14ac:dyDescent="0.3">
      <c r="J757" s="42"/>
      <c r="K757" s="39"/>
      <c r="L757" s="43"/>
      <c r="M757" s="42"/>
      <c r="N757" s="41"/>
      <c r="O757" s="43"/>
      <c r="P757" s="43"/>
    </row>
    <row r="758" spans="10:16" x14ac:dyDescent="0.3">
      <c r="J758" s="42"/>
      <c r="K758" s="39"/>
      <c r="L758" s="43"/>
      <c r="M758" s="42"/>
      <c r="N758" s="41"/>
      <c r="O758" s="43"/>
      <c r="P758" s="43"/>
    </row>
    <row r="759" spans="10:16" x14ac:dyDescent="0.3">
      <c r="J759" s="42"/>
      <c r="K759" s="39"/>
      <c r="L759" s="43"/>
      <c r="M759" s="42"/>
      <c r="N759" s="41"/>
      <c r="O759" s="43"/>
      <c r="P759" s="43"/>
    </row>
    <row r="760" spans="10:16" x14ac:dyDescent="0.3">
      <c r="J760" s="42"/>
      <c r="K760" s="39"/>
      <c r="L760" s="43"/>
      <c r="M760" s="42"/>
      <c r="N760" s="41"/>
      <c r="O760" s="43"/>
      <c r="P760" s="43"/>
    </row>
    <row r="761" spans="10:16" x14ac:dyDescent="0.3">
      <c r="J761" s="42"/>
      <c r="K761" s="39"/>
      <c r="L761" s="43"/>
      <c r="M761" s="42"/>
      <c r="N761" s="41"/>
      <c r="O761" s="43"/>
      <c r="P761" s="43"/>
    </row>
    <row r="762" spans="10:16" x14ac:dyDescent="0.3">
      <c r="J762" s="42"/>
      <c r="K762" s="39"/>
      <c r="L762" s="43"/>
      <c r="M762" s="42"/>
      <c r="N762" s="41"/>
      <c r="O762" s="43"/>
      <c r="P762" s="43"/>
    </row>
    <row r="763" spans="10:16" x14ac:dyDescent="0.3">
      <c r="J763" s="42"/>
      <c r="K763" s="39"/>
      <c r="L763" s="43"/>
      <c r="M763" s="42"/>
      <c r="N763" s="41"/>
      <c r="O763" s="43"/>
      <c r="P763" s="43"/>
    </row>
    <row r="764" spans="10:16" x14ac:dyDescent="0.3">
      <c r="J764" s="42"/>
      <c r="K764" s="39"/>
      <c r="L764" s="43"/>
      <c r="M764" s="42"/>
      <c r="N764" s="41"/>
      <c r="O764" s="43"/>
      <c r="P764" s="43"/>
    </row>
    <row r="765" spans="10:16" x14ac:dyDescent="0.3">
      <c r="J765" s="42"/>
      <c r="K765" s="39"/>
      <c r="L765" s="43"/>
      <c r="M765" s="42"/>
      <c r="N765" s="41"/>
      <c r="O765" s="43"/>
      <c r="P765" s="43"/>
    </row>
    <row r="766" spans="10:16" x14ac:dyDescent="0.3">
      <c r="J766" s="42"/>
      <c r="K766" s="39"/>
      <c r="L766" s="43"/>
      <c r="M766" s="42"/>
      <c r="N766" s="41"/>
      <c r="O766" s="43"/>
      <c r="P766" s="43"/>
    </row>
    <row r="767" spans="10:16" x14ac:dyDescent="0.3">
      <c r="J767" s="42"/>
      <c r="K767" s="39"/>
      <c r="L767" s="43"/>
      <c r="M767" s="42"/>
      <c r="N767" s="41"/>
      <c r="O767" s="43"/>
      <c r="P767" s="43"/>
    </row>
    <row r="768" spans="10:16" x14ac:dyDescent="0.3">
      <c r="J768" s="42"/>
      <c r="K768" s="39"/>
      <c r="L768" s="43"/>
      <c r="M768" s="42"/>
      <c r="N768" s="41"/>
      <c r="O768" s="43"/>
      <c r="P768" s="43"/>
    </row>
    <row r="769" spans="10:16" x14ac:dyDescent="0.3">
      <c r="J769" s="42"/>
      <c r="K769" s="39"/>
      <c r="L769" s="43"/>
      <c r="M769" s="42"/>
      <c r="N769" s="41"/>
      <c r="O769" s="43"/>
      <c r="P769" s="43"/>
    </row>
    <row r="770" spans="10:16" x14ac:dyDescent="0.3">
      <c r="J770" s="42"/>
      <c r="K770" s="39"/>
      <c r="L770" s="43"/>
      <c r="M770" s="42"/>
      <c r="N770" s="41"/>
      <c r="O770" s="43"/>
      <c r="P770" s="43"/>
    </row>
    <row r="771" spans="10:16" x14ac:dyDescent="0.3">
      <c r="J771" s="42"/>
      <c r="K771" s="39"/>
      <c r="L771" s="43"/>
      <c r="M771" s="42"/>
      <c r="N771" s="41"/>
      <c r="O771" s="43"/>
      <c r="P771" s="43"/>
    </row>
    <row r="772" spans="10:16" x14ac:dyDescent="0.3">
      <c r="J772" s="42"/>
      <c r="K772" s="39"/>
      <c r="L772" s="43"/>
      <c r="M772" s="42"/>
      <c r="N772" s="41"/>
      <c r="O772" s="43"/>
      <c r="P772" s="43"/>
    </row>
    <row r="773" spans="10:16" x14ac:dyDescent="0.3">
      <c r="J773" s="42"/>
      <c r="K773" s="39"/>
      <c r="L773" s="43"/>
      <c r="M773" s="42"/>
      <c r="N773" s="41"/>
      <c r="O773" s="43"/>
      <c r="P773" s="43"/>
    </row>
    <row r="774" spans="10:16" x14ac:dyDescent="0.3">
      <c r="J774" s="42"/>
      <c r="K774" s="39"/>
      <c r="L774" s="43"/>
      <c r="M774" s="42"/>
      <c r="N774" s="41"/>
      <c r="O774" s="43"/>
      <c r="P774" s="43"/>
    </row>
    <row r="775" spans="10:16" x14ac:dyDescent="0.3">
      <c r="J775" s="42"/>
      <c r="K775" s="39"/>
      <c r="L775" s="43"/>
      <c r="M775" s="42"/>
      <c r="N775" s="41"/>
      <c r="O775" s="43"/>
      <c r="P775" s="43"/>
    </row>
    <row r="776" spans="10:16" x14ac:dyDescent="0.3">
      <c r="J776" s="42"/>
      <c r="K776" s="39"/>
      <c r="L776" s="43"/>
      <c r="M776" s="42"/>
      <c r="N776" s="41"/>
      <c r="O776" s="43"/>
      <c r="P776" s="43"/>
    </row>
    <row r="777" spans="10:16" x14ac:dyDescent="0.3">
      <c r="J777" s="42"/>
      <c r="K777" s="39"/>
      <c r="L777" s="43"/>
      <c r="M777" s="42"/>
      <c r="N777" s="41"/>
      <c r="O777" s="43"/>
      <c r="P777" s="43"/>
    </row>
    <row r="778" spans="10:16" x14ac:dyDescent="0.3">
      <c r="J778" s="42"/>
      <c r="K778" s="39"/>
      <c r="L778" s="43"/>
      <c r="M778" s="42"/>
      <c r="N778" s="41"/>
      <c r="O778" s="43"/>
      <c r="P778" s="43"/>
    </row>
    <row r="779" spans="10:16" x14ac:dyDescent="0.3">
      <c r="J779" s="42"/>
      <c r="K779" s="39"/>
      <c r="L779" s="43"/>
      <c r="M779" s="42"/>
      <c r="N779" s="41"/>
      <c r="O779" s="43"/>
      <c r="P779" s="43"/>
    </row>
    <row r="780" spans="10:16" x14ac:dyDescent="0.3">
      <c r="J780" s="42"/>
      <c r="K780" s="39"/>
      <c r="L780" s="43"/>
      <c r="M780" s="42"/>
      <c r="N780" s="41"/>
      <c r="O780" s="43"/>
      <c r="P780" s="43"/>
    </row>
    <row r="781" spans="10:16" x14ac:dyDescent="0.3">
      <c r="J781" s="42"/>
      <c r="K781" s="39"/>
      <c r="L781" s="43"/>
      <c r="M781" s="42"/>
      <c r="N781" s="41"/>
      <c r="O781" s="43"/>
      <c r="P781" s="43"/>
    </row>
    <row r="782" spans="10:16" x14ac:dyDescent="0.3">
      <c r="J782" s="42"/>
      <c r="K782" s="39"/>
      <c r="L782" s="43"/>
      <c r="M782" s="42"/>
      <c r="N782" s="41"/>
      <c r="O782" s="43"/>
      <c r="P782" s="43"/>
    </row>
    <row r="783" spans="10:16" x14ac:dyDescent="0.3">
      <c r="J783" s="42"/>
      <c r="K783" s="39"/>
      <c r="L783" s="43"/>
      <c r="M783" s="42"/>
      <c r="N783" s="41"/>
      <c r="O783" s="43"/>
      <c r="P783" s="43"/>
    </row>
    <row r="784" spans="10:16" x14ac:dyDescent="0.3">
      <c r="J784" s="42"/>
      <c r="K784" s="39"/>
      <c r="L784" s="43"/>
      <c r="M784" s="42"/>
      <c r="N784" s="41"/>
      <c r="O784" s="43"/>
      <c r="P784" s="43"/>
    </row>
    <row r="785" spans="10:16" x14ac:dyDescent="0.3">
      <c r="J785" s="42"/>
      <c r="K785" s="39"/>
      <c r="L785" s="43"/>
      <c r="M785" s="42"/>
      <c r="N785" s="41"/>
      <c r="O785" s="43"/>
      <c r="P785" s="43"/>
    </row>
    <row r="786" spans="10:16" x14ac:dyDescent="0.3">
      <c r="J786" s="42"/>
      <c r="K786" s="39"/>
      <c r="L786" s="43"/>
      <c r="M786" s="42"/>
      <c r="N786" s="41"/>
      <c r="O786" s="43"/>
      <c r="P786" s="43"/>
    </row>
    <row r="787" spans="10:16" x14ac:dyDescent="0.3">
      <c r="J787" s="42"/>
      <c r="K787" s="39"/>
      <c r="L787" s="43"/>
      <c r="M787" s="42"/>
      <c r="N787" s="41"/>
      <c r="O787" s="43"/>
      <c r="P787" s="43"/>
    </row>
    <row r="788" spans="10:16" x14ac:dyDescent="0.3">
      <c r="J788" s="42"/>
      <c r="K788" s="39"/>
      <c r="L788" s="43"/>
      <c r="M788" s="42"/>
      <c r="N788" s="41"/>
      <c r="O788" s="43"/>
      <c r="P788" s="43"/>
    </row>
    <row r="789" spans="10:16" x14ac:dyDescent="0.3">
      <c r="J789" s="42"/>
      <c r="K789" s="39"/>
      <c r="L789" s="43"/>
      <c r="M789" s="42"/>
      <c r="N789" s="41"/>
      <c r="O789" s="43"/>
      <c r="P789" s="43"/>
    </row>
    <row r="790" spans="10:16" x14ac:dyDescent="0.3">
      <c r="J790" s="42"/>
      <c r="K790" s="39"/>
      <c r="L790" s="43"/>
      <c r="M790" s="42"/>
      <c r="N790" s="41"/>
      <c r="O790" s="43"/>
      <c r="P790" s="43"/>
    </row>
    <row r="791" spans="10:16" x14ac:dyDescent="0.3">
      <c r="J791" s="42"/>
      <c r="K791" s="39"/>
      <c r="L791" s="43"/>
      <c r="M791" s="42"/>
      <c r="N791" s="41"/>
      <c r="O791" s="43"/>
      <c r="P791" s="43"/>
    </row>
    <row r="792" spans="10:16" x14ac:dyDescent="0.3">
      <c r="J792" s="42"/>
      <c r="K792" s="39"/>
      <c r="L792" s="43"/>
      <c r="M792" s="42"/>
      <c r="N792" s="41"/>
      <c r="O792" s="43"/>
      <c r="P792" s="43"/>
    </row>
    <row r="793" spans="10:16" x14ac:dyDescent="0.3">
      <c r="J793" s="42"/>
      <c r="K793" s="39"/>
      <c r="L793" s="43"/>
      <c r="M793" s="42"/>
      <c r="N793" s="41"/>
      <c r="O793" s="43"/>
      <c r="P793" s="43"/>
    </row>
    <row r="794" spans="10:16" x14ac:dyDescent="0.3">
      <c r="J794" s="42"/>
      <c r="K794" s="39"/>
      <c r="L794" s="43"/>
      <c r="M794" s="42"/>
      <c r="N794" s="41"/>
      <c r="O794" s="43"/>
      <c r="P794" s="43"/>
    </row>
    <row r="795" spans="10:16" x14ac:dyDescent="0.3">
      <c r="J795" s="42"/>
      <c r="K795" s="39"/>
      <c r="L795" s="43"/>
      <c r="M795" s="42"/>
      <c r="N795" s="41"/>
      <c r="O795" s="43"/>
      <c r="P795" s="43"/>
    </row>
    <row r="796" spans="10:16" x14ac:dyDescent="0.3">
      <c r="J796" s="42"/>
      <c r="K796" s="39"/>
      <c r="L796" s="43"/>
      <c r="M796" s="42"/>
      <c r="N796" s="41"/>
      <c r="O796" s="43"/>
      <c r="P796" s="43"/>
    </row>
    <row r="797" spans="10:16" x14ac:dyDescent="0.3">
      <c r="J797" s="42"/>
      <c r="K797" s="39"/>
      <c r="L797" s="43"/>
      <c r="M797" s="42"/>
      <c r="N797" s="41"/>
      <c r="O797" s="43"/>
      <c r="P797" s="43"/>
    </row>
    <row r="798" spans="10:16" x14ac:dyDescent="0.3">
      <c r="J798" s="42"/>
      <c r="K798" s="39"/>
      <c r="L798" s="43"/>
      <c r="M798" s="42"/>
      <c r="N798" s="41"/>
      <c r="O798" s="43"/>
      <c r="P798" s="43"/>
    </row>
    <row r="799" spans="10:16" x14ac:dyDescent="0.3">
      <c r="J799" s="42"/>
      <c r="K799" s="39"/>
      <c r="L799" s="43"/>
      <c r="M799" s="42"/>
      <c r="N799" s="41"/>
      <c r="O799" s="43"/>
      <c r="P799" s="43"/>
    </row>
    <row r="800" spans="10:16" x14ac:dyDescent="0.3">
      <c r="J800" s="42"/>
      <c r="K800" s="39"/>
      <c r="L800" s="43"/>
      <c r="M800" s="42"/>
      <c r="N800" s="41"/>
      <c r="O800" s="43"/>
      <c r="P800" s="43"/>
    </row>
    <row r="801" spans="10:16" x14ac:dyDescent="0.3">
      <c r="J801" s="42"/>
      <c r="K801" s="39"/>
      <c r="L801" s="43"/>
      <c r="M801" s="42"/>
      <c r="N801" s="41"/>
      <c r="O801" s="43"/>
      <c r="P801" s="43"/>
    </row>
    <row r="802" spans="10:16" x14ac:dyDescent="0.3">
      <c r="J802" s="42"/>
      <c r="K802" s="39"/>
      <c r="L802" s="43"/>
      <c r="M802" s="42"/>
      <c r="N802" s="41"/>
      <c r="O802" s="43"/>
      <c r="P802" s="43"/>
    </row>
    <row r="803" spans="10:16" x14ac:dyDescent="0.3">
      <c r="J803" s="42"/>
      <c r="K803" s="39"/>
      <c r="L803" s="43"/>
      <c r="M803" s="42"/>
      <c r="N803" s="41"/>
      <c r="O803" s="43"/>
      <c r="P803" s="43"/>
    </row>
    <row r="804" spans="10:16" x14ac:dyDescent="0.3">
      <c r="J804" s="42"/>
      <c r="K804" s="39"/>
      <c r="L804" s="43"/>
      <c r="M804" s="42"/>
      <c r="N804" s="41"/>
      <c r="O804" s="43"/>
      <c r="P804" s="43"/>
    </row>
    <row r="805" spans="10:16" x14ac:dyDescent="0.3">
      <c r="J805" s="42"/>
      <c r="K805" s="39"/>
      <c r="L805" s="43"/>
      <c r="M805" s="42"/>
      <c r="N805" s="41"/>
      <c r="O805" s="43"/>
      <c r="P805" s="43"/>
    </row>
    <row r="806" spans="10:16" x14ac:dyDescent="0.3">
      <c r="J806" s="42"/>
      <c r="K806" s="39"/>
      <c r="L806" s="43"/>
      <c r="M806" s="42"/>
      <c r="N806" s="41"/>
      <c r="O806" s="43"/>
      <c r="P806" s="43"/>
    </row>
    <row r="807" spans="10:16" x14ac:dyDescent="0.3">
      <c r="J807" s="42"/>
      <c r="K807" s="39"/>
      <c r="L807" s="43"/>
      <c r="M807" s="42"/>
      <c r="N807" s="41"/>
      <c r="O807" s="43"/>
      <c r="P807" s="43"/>
    </row>
    <row r="808" spans="10:16" x14ac:dyDescent="0.3">
      <c r="J808" s="42"/>
      <c r="K808" s="39"/>
      <c r="L808" s="43"/>
      <c r="M808" s="42"/>
      <c r="N808" s="41"/>
      <c r="O808" s="43"/>
      <c r="P808" s="43"/>
    </row>
    <row r="809" spans="10:16" x14ac:dyDescent="0.3">
      <c r="J809" s="42"/>
      <c r="K809" s="39"/>
      <c r="L809" s="43"/>
      <c r="M809" s="42"/>
      <c r="N809" s="41"/>
      <c r="O809" s="43"/>
      <c r="P809" s="43"/>
    </row>
    <row r="810" spans="10:16" x14ac:dyDescent="0.3">
      <c r="J810" s="42"/>
      <c r="K810" s="39"/>
      <c r="L810" s="43"/>
      <c r="M810" s="42"/>
      <c r="N810" s="41"/>
      <c r="O810" s="43"/>
      <c r="P810" s="43"/>
    </row>
    <row r="811" spans="10:16" x14ac:dyDescent="0.3">
      <c r="J811" s="42"/>
      <c r="K811" s="39"/>
      <c r="L811" s="43"/>
      <c r="M811" s="42"/>
      <c r="N811" s="41"/>
      <c r="O811" s="43"/>
      <c r="P811" s="43"/>
    </row>
    <row r="812" spans="10:16" x14ac:dyDescent="0.3">
      <c r="J812" s="42"/>
      <c r="K812" s="39"/>
      <c r="L812" s="43"/>
      <c r="M812" s="42"/>
      <c r="N812" s="41"/>
      <c r="O812" s="43"/>
      <c r="P812" s="43"/>
    </row>
    <row r="813" spans="10:16" x14ac:dyDescent="0.3">
      <c r="J813" s="42"/>
      <c r="K813" s="39"/>
      <c r="L813" s="43"/>
      <c r="M813" s="42"/>
      <c r="N813" s="41"/>
      <c r="O813" s="43"/>
      <c r="P813" s="43"/>
    </row>
    <row r="814" spans="10:16" x14ac:dyDescent="0.3">
      <c r="J814" s="42"/>
      <c r="K814" s="39"/>
      <c r="L814" s="43"/>
      <c r="M814" s="42"/>
      <c r="N814" s="41"/>
      <c r="O814" s="43"/>
      <c r="P814" s="43"/>
    </row>
    <row r="815" spans="10:16" x14ac:dyDescent="0.3">
      <c r="J815" s="42"/>
      <c r="K815" s="39"/>
      <c r="L815" s="43"/>
      <c r="M815" s="42"/>
      <c r="N815" s="41"/>
      <c r="O815" s="43"/>
      <c r="P815" s="43"/>
    </row>
    <row r="816" spans="10:16" x14ac:dyDescent="0.3">
      <c r="J816" s="42"/>
      <c r="K816" s="39"/>
      <c r="L816" s="43"/>
      <c r="M816" s="42"/>
      <c r="N816" s="41"/>
      <c r="O816" s="43"/>
      <c r="P816" s="43"/>
    </row>
    <row r="817" spans="10:16" x14ac:dyDescent="0.3">
      <c r="J817" s="42"/>
      <c r="K817" s="39"/>
      <c r="L817" s="43"/>
      <c r="M817" s="42"/>
      <c r="N817" s="41"/>
      <c r="O817" s="43"/>
      <c r="P817" s="43"/>
    </row>
    <row r="818" spans="10:16" x14ac:dyDescent="0.3">
      <c r="J818" s="42"/>
      <c r="K818" s="39"/>
      <c r="L818" s="43"/>
      <c r="M818" s="42"/>
      <c r="N818" s="41"/>
      <c r="O818" s="43"/>
      <c r="P818" s="43"/>
    </row>
    <row r="819" spans="10:16" x14ac:dyDescent="0.3">
      <c r="J819" s="42"/>
      <c r="K819" s="39"/>
      <c r="L819" s="43"/>
      <c r="M819" s="42"/>
      <c r="N819" s="41"/>
      <c r="O819" s="43"/>
      <c r="P819" s="43"/>
    </row>
    <row r="820" spans="10:16" x14ac:dyDescent="0.3">
      <c r="J820" s="42"/>
      <c r="K820" s="39"/>
      <c r="L820" s="43"/>
      <c r="M820" s="42"/>
      <c r="N820" s="41"/>
      <c r="O820" s="43"/>
      <c r="P820" s="43"/>
    </row>
    <row r="821" spans="10:16" x14ac:dyDescent="0.3">
      <c r="J821" s="42"/>
      <c r="K821" s="39"/>
      <c r="L821" s="43"/>
      <c r="M821" s="42"/>
      <c r="N821" s="41"/>
      <c r="O821" s="43"/>
      <c r="P821" s="43"/>
    </row>
    <row r="822" spans="10:16" x14ac:dyDescent="0.3">
      <c r="J822" s="42"/>
      <c r="K822" s="39"/>
      <c r="L822" s="43"/>
      <c r="M822" s="42"/>
      <c r="N822" s="41"/>
      <c r="O822" s="43"/>
      <c r="P822" s="43"/>
    </row>
    <row r="823" spans="10:16" x14ac:dyDescent="0.3">
      <c r="J823" s="42"/>
      <c r="K823" s="39"/>
      <c r="L823" s="43"/>
      <c r="M823" s="42"/>
      <c r="N823" s="41"/>
      <c r="O823" s="43"/>
      <c r="P823" s="43"/>
    </row>
    <row r="824" spans="10:16" x14ac:dyDescent="0.3">
      <c r="J824" s="42"/>
      <c r="K824" s="39"/>
      <c r="L824" s="43"/>
      <c r="M824" s="42"/>
      <c r="N824" s="41"/>
      <c r="O824" s="43"/>
      <c r="P824" s="43"/>
    </row>
    <row r="825" spans="10:16" x14ac:dyDescent="0.3">
      <c r="J825" s="42"/>
      <c r="K825" s="39"/>
      <c r="L825" s="43"/>
      <c r="M825" s="42"/>
      <c r="N825" s="41"/>
      <c r="O825" s="43"/>
      <c r="P825" s="43"/>
    </row>
    <row r="826" spans="10:16" x14ac:dyDescent="0.3">
      <c r="J826" s="42"/>
      <c r="K826" s="39"/>
      <c r="L826" s="43"/>
      <c r="M826" s="42"/>
      <c r="N826" s="41"/>
      <c r="O826" s="43"/>
      <c r="P826" s="43"/>
    </row>
    <row r="827" spans="10:16" x14ac:dyDescent="0.3">
      <c r="J827" s="42"/>
      <c r="K827" s="39"/>
      <c r="L827" s="43"/>
      <c r="M827" s="42"/>
      <c r="N827" s="41"/>
      <c r="O827" s="43"/>
      <c r="P827" s="43"/>
    </row>
    <row r="828" spans="10:16" x14ac:dyDescent="0.3">
      <c r="J828" s="42"/>
      <c r="K828" s="39"/>
      <c r="L828" s="43"/>
      <c r="M828" s="42"/>
      <c r="N828" s="41"/>
      <c r="O828" s="43"/>
      <c r="P828" s="43"/>
    </row>
    <row r="829" spans="10:16" x14ac:dyDescent="0.3">
      <c r="J829" s="42"/>
      <c r="K829" s="39"/>
      <c r="L829" s="43"/>
      <c r="M829" s="42"/>
      <c r="N829" s="41"/>
      <c r="O829" s="43"/>
      <c r="P829" s="43"/>
    </row>
    <row r="830" spans="10:16" x14ac:dyDescent="0.3">
      <c r="J830" s="42"/>
      <c r="K830" s="39"/>
      <c r="L830" s="43"/>
      <c r="M830" s="42"/>
      <c r="N830" s="41"/>
      <c r="O830" s="43"/>
      <c r="P830" s="43"/>
    </row>
    <row r="831" spans="10:16" x14ac:dyDescent="0.3">
      <c r="J831" s="42"/>
      <c r="K831" s="39"/>
      <c r="L831" s="43"/>
      <c r="M831" s="42"/>
      <c r="N831" s="41"/>
      <c r="O831" s="43"/>
      <c r="P831" s="43"/>
    </row>
    <row r="832" spans="10:16" x14ac:dyDescent="0.3">
      <c r="J832" s="42"/>
      <c r="K832" s="39"/>
      <c r="L832" s="43"/>
      <c r="M832" s="42"/>
      <c r="N832" s="41"/>
      <c r="O832" s="43"/>
      <c r="P832" s="43"/>
    </row>
    <row r="833" spans="10:16" x14ac:dyDescent="0.3">
      <c r="J833" s="42"/>
      <c r="K833" s="39"/>
      <c r="L833" s="43"/>
      <c r="M833" s="42"/>
      <c r="N833" s="41"/>
      <c r="O833" s="43"/>
      <c r="P833" s="43"/>
    </row>
    <row r="834" spans="10:16" x14ac:dyDescent="0.3">
      <c r="J834" s="42"/>
      <c r="K834" s="39"/>
      <c r="L834" s="43"/>
      <c r="M834" s="42"/>
      <c r="N834" s="41"/>
      <c r="O834" s="43"/>
      <c r="P834" s="43"/>
    </row>
    <row r="835" spans="10:16" x14ac:dyDescent="0.3">
      <c r="J835" s="42"/>
      <c r="K835" s="39"/>
      <c r="L835" s="43"/>
      <c r="M835" s="42"/>
      <c r="N835" s="41"/>
      <c r="O835" s="43"/>
      <c r="P835" s="43"/>
    </row>
    <row r="836" spans="10:16" x14ac:dyDescent="0.3">
      <c r="J836" s="42"/>
      <c r="K836" s="39"/>
      <c r="L836" s="43"/>
      <c r="M836" s="42"/>
      <c r="N836" s="41"/>
      <c r="O836" s="43"/>
      <c r="P836" s="43"/>
    </row>
    <row r="837" spans="10:16" x14ac:dyDescent="0.3">
      <c r="J837" s="42"/>
      <c r="K837" s="39"/>
      <c r="L837" s="43"/>
      <c r="M837" s="42"/>
      <c r="N837" s="41"/>
      <c r="O837" s="43"/>
      <c r="P837" s="43"/>
    </row>
    <row r="838" spans="10:16" x14ac:dyDescent="0.3">
      <c r="J838" s="42"/>
      <c r="K838" s="39"/>
      <c r="L838" s="43"/>
      <c r="M838" s="42"/>
      <c r="N838" s="41"/>
      <c r="O838" s="43"/>
      <c r="P838" s="43"/>
    </row>
    <row r="839" spans="10:16" x14ac:dyDescent="0.3">
      <c r="J839" s="42"/>
      <c r="K839" s="39"/>
      <c r="L839" s="43"/>
      <c r="M839" s="42"/>
      <c r="N839" s="41"/>
      <c r="O839" s="43"/>
      <c r="P839" s="43"/>
    </row>
    <row r="840" spans="10:16" x14ac:dyDescent="0.3">
      <c r="J840" s="42"/>
      <c r="K840" s="39"/>
      <c r="L840" s="43"/>
      <c r="M840" s="42"/>
      <c r="N840" s="41"/>
      <c r="O840" s="43"/>
      <c r="P840" s="43"/>
    </row>
    <row r="841" spans="10:16" x14ac:dyDescent="0.3">
      <c r="J841" s="42"/>
      <c r="K841" s="39"/>
      <c r="L841" s="43"/>
      <c r="M841" s="42"/>
      <c r="N841" s="41"/>
      <c r="O841" s="43"/>
      <c r="P841" s="43"/>
    </row>
    <row r="842" spans="10:16" x14ac:dyDescent="0.3">
      <c r="J842" s="42"/>
      <c r="K842" s="39"/>
      <c r="L842" s="43"/>
      <c r="M842" s="42"/>
      <c r="N842" s="41"/>
      <c r="O842" s="43"/>
      <c r="P842" s="43"/>
    </row>
    <row r="843" spans="10:16" x14ac:dyDescent="0.3">
      <c r="J843" s="42"/>
      <c r="K843" s="39"/>
      <c r="L843" s="43"/>
      <c r="M843" s="42"/>
      <c r="N843" s="41"/>
      <c r="O843" s="43"/>
      <c r="P843" s="43"/>
    </row>
    <row r="844" spans="10:16" x14ac:dyDescent="0.3">
      <c r="J844" s="42"/>
      <c r="K844" s="39"/>
      <c r="L844" s="43"/>
      <c r="M844" s="42"/>
      <c r="N844" s="41"/>
      <c r="O844" s="43"/>
      <c r="P844" s="43"/>
    </row>
    <row r="845" spans="10:16" x14ac:dyDescent="0.3">
      <c r="J845" s="42"/>
      <c r="K845" s="39"/>
      <c r="L845" s="43"/>
      <c r="M845" s="42"/>
      <c r="N845" s="41"/>
      <c r="O845" s="43"/>
      <c r="P845" s="43"/>
    </row>
    <row r="846" spans="10:16" x14ac:dyDescent="0.3">
      <c r="J846" s="42"/>
      <c r="K846" s="39"/>
      <c r="L846" s="43"/>
      <c r="M846" s="42"/>
      <c r="N846" s="41"/>
      <c r="O846" s="43"/>
      <c r="P846" s="43"/>
    </row>
    <row r="847" spans="10:16" x14ac:dyDescent="0.3">
      <c r="J847" s="42"/>
      <c r="K847" s="39"/>
      <c r="L847" s="43"/>
      <c r="M847" s="42"/>
      <c r="N847" s="41"/>
      <c r="O847" s="43"/>
      <c r="P847" s="43"/>
    </row>
    <row r="848" spans="10:16" x14ac:dyDescent="0.3">
      <c r="J848" s="42"/>
      <c r="K848" s="39"/>
      <c r="L848" s="43"/>
      <c r="M848" s="42"/>
      <c r="N848" s="41"/>
      <c r="O848" s="43"/>
      <c r="P848" s="43"/>
    </row>
    <row r="849" spans="10:16" x14ac:dyDescent="0.3">
      <c r="J849" s="42"/>
      <c r="K849" s="39"/>
      <c r="L849" s="43"/>
      <c r="M849" s="42"/>
      <c r="N849" s="41"/>
      <c r="O849" s="43"/>
      <c r="P849" s="43"/>
    </row>
    <row r="850" spans="10:16" x14ac:dyDescent="0.3">
      <c r="J850" s="42"/>
      <c r="K850" s="39"/>
      <c r="L850" s="43"/>
      <c r="M850" s="42"/>
      <c r="N850" s="41"/>
      <c r="O850" s="43"/>
      <c r="P850" s="43"/>
    </row>
    <row r="851" spans="10:16" x14ac:dyDescent="0.3">
      <c r="J851" s="42"/>
      <c r="K851" s="39"/>
      <c r="L851" s="43"/>
      <c r="M851" s="42"/>
      <c r="N851" s="41"/>
      <c r="O851" s="43"/>
      <c r="P851" s="43"/>
    </row>
    <row r="852" spans="10:16" x14ac:dyDescent="0.3">
      <c r="J852" s="42"/>
      <c r="K852" s="39"/>
      <c r="L852" s="43"/>
      <c r="M852" s="42"/>
      <c r="N852" s="41"/>
      <c r="O852" s="43"/>
      <c r="P852" s="43"/>
    </row>
    <row r="853" spans="10:16" x14ac:dyDescent="0.3">
      <c r="J853" s="42"/>
      <c r="K853" s="39"/>
      <c r="L853" s="43"/>
      <c r="M853" s="42"/>
      <c r="N853" s="41"/>
      <c r="O853" s="43"/>
      <c r="P853" s="43"/>
    </row>
    <row r="854" spans="10:16" x14ac:dyDescent="0.3">
      <c r="J854" s="42"/>
      <c r="K854" s="39"/>
      <c r="L854" s="43"/>
      <c r="M854" s="42"/>
      <c r="N854" s="41"/>
      <c r="O854" s="43"/>
      <c r="P854" s="43"/>
    </row>
    <row r="855" spans="10:16" x14ac:dyDescent="0.3">
      <c r="J855" s="42"/>
      <c r="K855" s="39"/>
      <c r="L855" s="43"/>
      <c r="M855" s="42"/>
      <c r="N855" s="41"/>
      <c r="O855" s="43"/>
      <c r="P855" s="43"/>
    </row>
    <row r="856" spans="10:16" x14ac:dyDescent="0.3">
      <c r="J856" s="42"/>
      <c r="K856" s="39"/>
      <c r="L856" s="43"/>
      <c r="M856" s="42"/>
      <c r="N856" s="41"/>
      <c r="O856" s="43"/>
      <c r="P856" s="43"/>
    </row>
    <row r="857" spans="10:16" x14ac:dyDescent="0.3">
      <c r="J857" s="42"/>
      <c r="K857" s="39"/>
      <c r="L857" s="43"/>
      <c r="M857" s="42"/>
      <c r="N857" s="41"/>
      <c r="O857" s="43"/>
      <c r="P857" s="43"/>
    </row>
    <row r="858" spans="10:16" x14ac:dyDescent="0.3">
      <c r="J858" s="42"/>
      <c r="K858" s="39"/>
      <c r="L858" s="43"/>
      <c r="M858" s="42"/>
      <c r="N858" s="41"/>
      <c r="O858" s="43"/>
      <c r="P858" s="43"/>
    </row>
    <row r="859" spans="10:16" x14ac:dyDescent="0.3">
      <c r="J859" s="42"/>
      <c r="K859" s="39"/>
      <c r="L859" s="43"/>
      <c r="M859" s="42"/>
      <c r="N859" s="41"/>
      <c r="O859" s="43"/>
      <c r="P859" s="43"/>
    </row>
    <row r="860" spans="10:16" x14ac:dyDescent="0.3">
      <c r="J860" s="42"/>
      <c r="K860" s="39"/>
      <c r="L860" s="43"/>
      <c r="M860" s="42"/>
      <c r="N860" s="41"/>
      <c r="O860" s="43"/>
      <c r="P860" s="43"/>
    </row>
    <row r="861" spans="10:16" x14ac:dyDescent="0.3">
      <c r="J861" s="42"/>
      <c r="K861" s="39"/>
      <c r="L861" s="43"/>
      <c r="M861" s="42"/>
      <c r="N861" s="41"/>
      <c r="O861" s="43"/>
      <c r="P861" s="43"/>
    </row>
    <row r="862" spans="10:16" x14ac:dyDescent="0.3">
      <c r="J862" s="42"/>
      <c r="K862" s="39"/>
      <c r="L862" s="43"/>
      <c r="M862" s="42"/>
      <c r="N862" s="41"/>
      <c r="O862" s="43"/>
      <c r="P862" s="43"/>
    </row>
    <row r="863" spans="10:16" x14ac:dyDescent="0.3">
      <c r="J863" s="42"/>
      <c r="K863" s="39"/>
      <c r="L863" s="43"/>
      <c r="M863" s="42"/>
      <c r="N863" s="41"/>
      <c r="O863" s="43"/>
      <c r="P863" s="43"/>
    </row>
    <row r="864" spans="10:16" x14ac:dyDescent="0.3">
      <c r="J864" s="42"/>
      <c r="K864" s="39"/>
      <c r="L864" s="43"/>
      <c r="M864" s="42"/>
      <c r="N864" s="41"/>
      <c r="O864" s="43"/>
      <c r="P864" s="43"/>
    </row>
    <row r="865" spans="10:16" x14ac:dyDescent="0.3">
      <c r="J865" s="42"/>
      <c r="K865" s="39"/>
      <c r="L865" s="43"/>
      <c r="M865" s="42"/>
      <c r="N865" s="41"/>
      <c r="O865" s="43"/>
      <c r="P865" s="43"/>
    </row>
    <row r="866" spans="10:16" x14ac:dyDescent="0.3">
      <c r="J866" s="42"/>
      <c r="K866" s="39"/>
      <c r="L866" s="43"/>
      <c r="M866" s="42"/>
      <c r="N866" s="41"/>
      <c r="O866" s="43"/>
      <c r="P866" s="43"/>
    </row>
    <row r="867" spans="10:16" x14ac:dyDescent="0.3">
      <c r="J867" s="42"/>
      <c r="K867" s="39"/>
      <c r="L867" s="43"/>
      <c r="M867" s="42"/>
      <c r="N867" s="41"/>
      <c r="O867" s="43"/>
      <c r="P867" s="43"/>
    </row>
    <row r="868" spans="10:16" x14ac:dyDescent="0.3">
      <c r="J868" s="42"/>
      <c r="K868" s="39"/>
      <c r="L868" s="43"/>
      <c r="M868" s="42"/>
      <c r="N868" s="41"/>
      <c r="O868" s="43"/>
      <c r="P868" s="43"/>
    </row>
    <row r="869" spans="10:16" x14ac:dyDescent="0.3">
      <c r="J869" s="42"/>
      <c r="K869" s="39"/>
      <c r="L869" s="43"/>
      <c r="M869" s="42"/>
      <c r="N869" s="41"/>
      <c r="O869" s="43"/>
      <c r="P869" s="43"/>
    </row>
    <row r="870" spans="10:16" x14ac:dyDescent="0.3">
      <c r="J870" s="42"/>
      <c r="K870" s="39"/>
      <c r="L870" s="43"/>
      <c r="M870" s="42"/>
      <c r="N870" s="41"/>
      <c r="O870" s="43"/>
      <c r="P870" s="43"/>
    </row>
    <row r="871" spans="10:16" x14ac:dyDescent="0.3">
      <c r="J871" s="42"/>
      <c r="K871" s="39"/>
      <c r="L871" s="43"/>
      <c r="M871" s="42"/>
      <c r="N871" s="41"/>
      <c r="O871" s="43"/>
      <c r="P871" s="43"/>
    </row>
    <row r="872" spans="10:16" x14ac:dyDescent="0.3">
      <c r="J872" s="42"/>
      <c r="K872" s="39"/>
      <c r="L872" s="43"/>
      <c r="M872" s="42"/>
      <c r="N872" s="41"/>
      <c r="O872" s="43"/>
      <c r="P872" s="43"/>
    </row>
    <row r="873" spans="10:16" x14ac:dyDescent="0.3">
      <c r="J873" s="42"/>
      <c r="K873" s="39"/>
      <c r="L873" s="43"/>
      <c r="M873" s="42"/>
      <c r="N873" s="41"/>
      <c r="O873" s="43"/>
      <c r="P873" s="43"/>
    </row>
    <row r="874" spans="10:16" x14ac:dyDescent="0.3">
      <c r="J874" s="42"/>
      <c r="K874" s="39"/>
      <c r="L874" s="43"/>
      <c r="M874" s="42"/>
      <c r="N874" s="41"/>
      <c r="O874" s="43"/>
      <c r="P874" s="43"/>
    </row>
    <row r="875" spans="10:16" x14ac:dyDescent="0.3">
      <c r="J875" s="42"/>
      <c r="K875" s="39"/>
      <c r="L875" s="43"/>
      <c r="M875" s="42"/>
      <c r="N875" s="41"/>
      <c r="O875" s="43"/>
      <c r="P875" s="43"/>
    </row>
    <row r="876" spans="10:16" x14ac:dyDescent="0.3">
      <c r="J876" s="42"/>
      <c r="K876" s="39"/>
      <c r="L876" s="43"/>
      <c r="M876" s="42"/>
      <c r="N876" s="41"/>
      <c r="O876" s="43"/>
      <c r="P876" s="43"/>
    </row>
    <row r="877" spans="10:16" x14ac:dyDescent="0.3">
      <c r="J877" s="42"/>
      <c r="K877" s="39"/>
      <c r="L877" s="43"/>
      <c r="M877" s="42"/>
      <c r="N877" s="41"/>
      <c r="O877" s="43"/>
      <c r="P877" s="43"/>
    </row>
    <row r="878" spans="10:16" x14ac:dyDescent="0.3">
      <c r="J878" s="42"/>
      <c r="K878" s="39"/>
      <c r="L878" s="43"/>
      <c r="M878" s="42"/>
      <c r="N878" s="41"/>
      <c r="O878" s="43"/>
      <c r="P878" s="43"/>
    </row>
    <row r="879" spans="10:16" x14ac:dyDescent="0.3">
      <c r="J879" s="42"/>
      <c r="K879" s="39"/>
      <c r="L879" s="43"/>
      <c r="M879" s="42"/>
      <c r="N879" s="41"/>
      <c r="O879" s="43"/>
      <c r="P879" s="43"/>
    </row>
    <row r="880" spans="10:16" x14ac:dyDescent="0.3">
      <c r="J880" s="42"/>
      <c r="K880" s="39"/>
      <c r="L880" s="43"/>
      <c r="M880" s="42"/>
      <c r="N880" s="41"/>
      <c r="O880" s="43"/>
      <c r="P880" s="43"/>
    </row>
    <row r="881" spans="10:16" x14ac:dyDescent="0.3">
      <c r="J881" s="42"/>
      <c r="K881" s="39"/>
      <c r="L881" s="43"/>
      <c r="M881" s="42"/>
      <c r="N881" s="41"/>
      <c r="O881" s="43"/>
      <c r="P881" s="43"/>
    </row>
    <row r="882" spans="10:16" x14ac:dyDescent="0.3">
      <c r="J882" s="42"/>
      <c r="K882" s="39"/>
      <c r="L882" s="43"/>
      <c r="M882" s="42"/>
      <c r="N882" s="41"/>
      <c r="O882" s="43"/>
      <c r="P882" s="43"/>
    </row>
    <row r="883" spans="10:16" x14ac:dyDescent="0.3">
      <c r="J883" s="42"/>
      <c r="K883" s="39"/>
      <c r="L883" s="43"/>
      <c r="M883" s="42"/>
      <c r="N883" s="41"/>
      <c r="O883" s="43"/>
      <c r="P883" s="43"/>
    </row>
    <row r="884" spans="10:16" x14ac:dyDescent="0.3">
      <c r="J884" s="42"/>
      <c r="K884" s="39"/>
      <c r="L884" s="43"/>
      <c r="M884" s="42"/>
      <c r="N884" s="41"/>
      <c r="O884" s="43"/>
      <c r="P884" s="43"/>
    </row>
    <row r="885" spans="10:16" x14ac:dyDescent="0.3">
      <c r="J885" s="42"/>
      <c r="K885" s="39"/>
      <c r="L885" s="43"/>
      <c r="M885" s="42"/>
      <c r="N885" s="41"/>
      <c r="O885" s="43"/>
      <c r="P885" s="43"/>
    </row>
    <row r="886" spans="10:16" x14ac:dyDescent="0.3">
      <c r="J886" s="42"/>
      <c r="K886" s="39"/>
      <c r="L886" s="43"/>
      <c r="M886" s="42"/>
      <c r="N886" s="41"/>
      <c r="O886" s="43"/>
      <c r="P886" s="43"/>
    </row>
    <row r="887" spans="10:16" x14ac:dyDescent="0.3">
      <c r="J887" s="42"/>
      <c r="K887" s="39"/>
      <c r="L887" s="43"/>
      <c r="M887" s="42"/>
      <c r="N887" s="41"/>
      <c r="O887" s="43"/>
      <c r="P887" s="43"/>
    </row>
    <row r="888" spans="10:16" x14ac:dyDescent="0.3">
      <c r="J888" s="42"/>
      <c r="K888" s="39"/>
      <c r="L888" s="43"/>
      <c r="M888" s="42"/>
      <c r="N888" s="41"/>
      <c r="O888" s="43"/>
      <c r="P888" s="43"/>
    </row>
    <row r="889" spans="10:16" x14ac:dyDescent="0.3">
      <c r="J889" s="42"/>
      <c r="K889" s="39"/>
      <c r="L889" s="43"/>
      <c r="M889" s="42"/>
      <c r="N889" s="41"/>
      <c r="O889" s="43"/>
      <c r="P889" s="43"/>
    </row>
    <row r="890" spans="10:16" x14ac:dyDescent="0.3">
      <c r="J890" s="42"/>
      <c r="K890" s="39"/>
      <c r="L890" s="43"/>
      <c r="M890" s="42"/>
      <c r="N890" s="41"/>
      <c r="O890" s="43"/>
      <c r="P890" s="43"/>
    </row>
    <row r="891" spans="10:16" x14ac:dyDescent="0.3">
      <c r="J891" s="42"/>
      <c r="K891" s="39"/>
      <c r="L891" s="43"/>
      <c r="M891" s="42"/>
      <c r="N891" s="41"/>
      <c r="O891" s="43"/>
      <c r="P891" s="43"/>
    </row>
    <row r="892" spans="10:16" x14ac:dyDescent="0.3">
      <c r="J892" s="42"/>
      <c r="K892" s="39"/>
      <c r="L892" s="43"/>
      <c r="M892" s="42"/>
      <c r="N892" s="41"/>
      <c r="O892" s="43"/>
      <c r="P892" s="43"/>
    </row>
    <row r="893" spans="10:16" x14ac:dyDescent="0.3">
      <c r="J893" s="42"/>
      <c r="K893" s="39"/>
      <c r="L893" s="43"/>
      <c r="M893" s="42"/>
      <c r="N893" s="41"/>
      <c r="O893" s="43"/>
      <c r="P893" s="43"/>
    </row>
    <row r="894" spans="10:16" x14ac:dyDescent="0.3">
      <c r="J894" s="42"/>
      <c r="K894" s="39"/>
      <c r="L894" s="43"/>
      <c r="M894" s="42"/>
      <c r="N894" s="41"/>
      <c r="O894" s="43"/>
      <c r="P894" s="43"/>
    </row>
    <row r="895" spans="10:16" x14ac:dyDescent="0.3">
      <c r="J895" s="42"/>
      <c r="K895" s="39"/>
      <c r="L895" s="43"/>
      <c r="M895" s="42"/>
      <c r="N895" s="41"/>
      <c r="O895" s="43"/>
      <c r="P895" s="43"/>
    </row>
    <row r="896" spans="10:16" x14ac:dyDescent="0.3">
      <c r="J896" s="42"/>
      <c r="K896" s="39"/>
      <c r="L896" s="43"/>
      <c r="M896" s="42"/>
      <c r="N896" s="41"/>
      <c r="O896" s="43"/>
      <c r="P896" s="43"/>
    </row>
    <row r="897" spans="10:16" x14ac:dyDescent="0.3">
      <c r="J897" s="42"/>
      <c r="K897" s="39"/>
      <c r="L897" s="43"/>
      <c r="M897" s="42"/>
      <c r="N897" s="41"/>
      <c r="O897" s="43"/>
      <c r="P897" s="43"/>
    </row>
    <row r="898" spans="10:16" x14ac:dyDescent="0.3">
      <c r="J898" s="42"/>
      <c r="K898" s="39"/>
      <c r="L898" s="43"/>
      <c r="M898" s="42"/>
      <c r="N898" s="41"/>
      <c r="O898" s="43"/>
      <c r="P898" s="43"/>
    </row>
    <row r="899" spans="10:16" x14ac:dyDescent="0.3">
      <c r="J899" s="42"/>
      <c r="K899" s="39"/>
      <c r="L899" s="43"/>
      <c r="M899" s="42"/>
      <c r="N899" s="41"/>
      <c r="O899" s="43"/>
      <c r="P899" s="43"/>
    </row>
    <row r="900" spans="10:16" x14ac:dyDescent="0.3">
      <c r="J900" s="42"/>
      <c r="K900" s="39"/>
      <c r="L900" s="43"/>
      <c r="M900" s="42"/>
      <c r="N900" s="41"/>
      <c r="O900" s="43"/>
      <c r="P900" s="43"/>
    </row>
    <row r="901" spans="10:16" x14ac:dyDescent="0.3">
      <c r="J901" s="42"/>
      <c r="K901" s="39"/>
      <c r="L901" s="43"/>
      <c r="M901" s="42"/>
      <c r="N901" s="41"/>
      <c r="O901" s="43"/>
      <c r="P901" s="43"/>
    </row>
    <row r="902" spans="10:16" x14ac:dyDescent="0.3">
      <c r="J902" s="42"/>
      <c r="K902" s="39"/>
      <c r="L902" s="43"/>
      <c r="M902" s="42"/>
      <c r="N902" s="41"/>
      <c r="O902" s="43"/>
      <c r="P902" s="43"/>
    </row>
    <row r="903" spans="10:16" x14ac:dyDescent="0.3">
      <c r="J903" s="42"/>
      <c r="K903" s="39"/>
      <c r="L903" s="43"/>
      <c r="M903" s="42"/>
      <c r="N903" s="41"/>
      <c r="O903" s="43"/>
      <c r="P903" s="43"/>
    </row>
    <row r="904" spans="10:16" x14ac:dyDescent="0.3">
      <c r="J904" s="42"/>
      <c r="K904" s="39"/>
      <c r="L904" s="43"/>
      <c r="M904" s="42"/>
      <c r="N904" s="41"/>
      <c r="O904" s="43"/>
      <c r="P904" s="43"/>
    </row>
    <row r="905" spans="10:16" x14ac:dyDescent="0.3">
      <c r="J905" s="42"/>
      <c r="K905" s="39"/>
      <c r="L905" s="43"/>
      <c r="M905" s="42"/>
      <c r="N905" s="41"/>
      <c r="O905" s="43"/>
      <c r="P905" s="43"/>
    </row>
    <row r="906" spans="10:16" x14ac:dyDescent="0.3">
      <c r="J906" s="42"/>
      <c r="K906" s="39"/>
      <c r="L906" s="43"/>
      <c r="M906" s="42"/>
      <c r="N906" s="41"/>
      <c r="O906" s="43"/>
      <c r="P906" s="43"/>
    </row>
    <row r="907" spans="10:16" x14ac:dyDescent="0.3">
      <c r="J907" s="42"/>
      <c r="K907" s="39"/>
      <c r="L907" s="43"/>
      <c r="M907" s="42"/>
      <c r="N907" s="41"/>
      <c r="O907" s="43"/>
      <c r="P907" s="43"/>
    </row>
    <row r="908" spans="10:16" x14ac:dyDescent="0.3">
      <c r="J908" s="42"/>
      <c r="K908" s="39"/>
      <c r="L908" s="43"/>
      <c r="M908" s="42"/>
      <c r="N908" s="41"/>
      <c r="O908" s="43"/>
      <c r="P908" s="43"/>
    </row>
    <row r="909" spans="10:16" x14ac:dyDescent="0.3">
      <c r="J909" s="42"/>
      <c r="K909" s="39"/>
      <c r="L909" s="43"/>
      <c r="M909" s="42"/>
      <c r="N909" s="41"/>
      <c r="O909" s="43"/>
      <c r="P909" s="43"/>
    </row>
    <row r="910" spans="10:16" x14ac:dyDescent="0.3">
      <c r="J910" s="42"/>
      <c r="K910" s="39"/>
      <c r="L910" s="43"/>
      <c r="M910" s="42"/>
      <c r="N910" s="41"/>
      <c r="O910" s="43"/>
      <c r="P910" s="43"/>
    </row>
    <row r="911" spans="10:16" x14ac:dyDescent="0.3">
      <c r="J911" s="42"/>
      <c r="K911" s="39"/>
      <c r="L911" s="43"/>
      <c r="M911" s="42"/>
      <c r="N911" s="41"/>
      <c r="O911" s="43"/>
      <c r="P911" s="43"/>
    </row>
    <row r="912" spans="10:16" x14ac:dyDescent="0.3">
      <c r="J912" s="42"/>
      <c r="K912" s="39"/>
      <c r="L912" s="43"/>
      <c r="M912" s="42"/>
      <c r="N912" s="41"/>
      <c r="O912" s="43"/>
      <c r="P912" s="43"/>
    </row>
    <row r="913" spans="10:16" x14ac:dyDescent="0.3">
      <c r="J913" s="42"/>
      <c r="K913" s="39"/>
      <c r="L913" s="43"/>
      <c r="M913" s="42"/>
      <c r="N913" s="41"/>
      <c r="O913" s="43"/>
      <c r="P913" s="43"/>
    </row>
    <row r="914" spans="10:16" x14ac:dyDescent="0.3">
      <c r="J914" s="42"/>
      <c r="K914" s="39"/>
      <c r="L914" s="43"/>
      <c r="M914" s="42"/>
      <c r="N914" s="41"/>
      <c r="O914" s="43"/>
      <c r="P914" s="43"/>
    </row>
    <row r="915" spans="10:16" x14ac:dyDescent="0.3">
      <c r="J915" s="42"/>
      <c r="K915" s="39"/>
      <c r="L915" s="43"/>
      <c r="M915" s="42"/>
      <c r="N915" s="41"/>
      <c r="O915" s="43"/>
      <c r="P915" s="43"/>
    </row>
    <row r="916" spans="10:16" x14ac:dyDescent="0.3">
      <c r="J916" s="42"/>
      <c r="K916" s="39"/>
      <c r="L916" s="43"/>
      <c r="M916" s="42"/>
      <c r="N916" s="41"/>
      <c r="O916" s="43"/>
      <c r="P916" s="43"/>
    </row>
    <row r="917" spans="10:16" x14ac:dyDescent="0.3">
      <c r="J917" s="42"/>
      <c r="K917" s="39"/>
      <c r="L917" s="43"/>
      <c r="M917" s="42"/>
      <c r="N917" s="41"/>
      <c r="O917" s="43"/>
      <c r="P917" s="43"/>
    </row>
    <row r="918" spans="10:16" x14ac:dyDescent="0.3">
      <c r="J918" s="42"/>
      <c r="K918" s="39"/>
      <c r="L918" s="43"/>
      <c r="M918" s="42"/>
      <c r="N918" s="41"/>
      <c r="O918" s="43"/>
      <c r="P918" s="43"/>
    </row>
    <row r="919" spans="10:16" x14ac:dyDescent="0.3">
      <c r="J919" s="42"/>
      <c r="K919" s="39"/>
      <c r="L919" s="43"/>
      <c r="M919" s="42"/>
      <c r="N919" s="41"/>
      <c r="O919" s="43"/>
      <c r="P919" s="43"/>
    </row>
    <row r="920" spans="10:16" x14ac:dyDescent="0.3">
      <c r="J920" s="42"/>
      <c r="K920" s="39"/>
      <c r="L920" s="43"/>
      <c r="M920" s="42"/>
      <c r="N920" s="41"/>
      <c r="O920" s="43"/>
      <c r="P920" s="43"/>
    </row>
    <row r="921" spans="10:16" x14ac:dyDescent="0.3">
      <c r="J921" s="42"/>
      <c r="K921" s="39"/>
      <c r="L921" s="43"/>
      <c r="M921" s="42"/>
      <c r="N921" s="41"/>
      <c r="O921" s="43"/>
      <c r="P921" s="43"/>
    </row>
    <row r="922" spans="10:16" x14ac:dyDescent="0.3">
      <c r="J922" s="42"/>
      <c r="K922" s="39"/>
      <c r="L922" s="43"/>
      <c r="M922" s="42"/>
      <c r="N922" s="41"/>
      <c r="O922" s="43"/>
      <c r="P922" s="43"/>
    </row>
    <row r="923" spans="10:16" x14ac:dyDescent="0.3">
      <c r="J923" s="42"/>
      <c r="K923" s="39"/>
      <c r="L923" s="43"/>
      <c r="M923" s="42"/>
      <c r="N923" s="41"/>
      <c r="O923" s="43"/>
      <c r="P923" s="43"/>
    </row>
    <row r="924" spans="10:16" x14ac:dyDescent="0.3">
      <c r="J924" s="42"/>
      <c r="K924" s="39"/>
      <c r="L924" s="43"/>
      <c r="M924" s="42"/>
      <c r="N924" s="41"/>
      <c r="O924" s="43"/>
      <c r="P924" s="43"/>
    </row>
    <row r="925" spans="10:16" x14ac:dyDescent="0.3">
      <c r="J925" s="42"/>
      <c r="K925" s="39"/>
      <c r="L925" s="43"/>
      <c r="M925" s="42"/>
      <c r="N925" s="41"/>
      <c r="O925" s="43"/>
      <c r="P925" s="43"/>
    </row>
    <row r="926" spans="10:16" x14ac:dyDescent="0.3">
      <c r="J926" s="42"/>
      <c r="K926" s="39"/>
      <c r="L926" s="43"/>
      <c r="M926" s="42"/>
      <c r="N926" s="41"/>
      <c r="O926" s="43"/>
      <c r="P926" s="43"/>
    </row>
    <row r="927" spans="10:16" x14ac:dyDescent="0.3">
      <c r="J927" s="42"/>
      <c r="K927" s="39"/>
      <c r="L927" s="43"/>
      <c r="M927" s="42"/>
      <c r="N927" s="41"/>
      <c r="O927" s="43"/>
      <c r="P927" s="43"/>
    </row>
    <row r="928" spans="10:16" x14ac:dyDescent="0.3">
      <c r="J928" s="42"/>
      <c r="K928" s="39"/>
      <c r="L928" s="43"/>
      <c r="M928" s="42"/>
      <c r="N928" s="41"/>
      <c r="O928" s="43"/>
      <c r="P928" s="43"/>
    </row>
    <row r="929" spans="10:16" x14ac:dyDescent="0.3">
      <c r="J929" s="42"/>
      <c r="K929" s="39"/>
      <c r="L929" s="43"/>
      <c r="M929" s="42"/>
      <c r="N929" s="41"/>
      <c r="O929" s="43"/>
      <c r="P929" s="43"/>
    </row>
    <row r="930" spans="10:16" x14ac:dyDescent="0.3">
      <c r="J930" s="42"/>
      <c r="K930" s="39"/>
      <c r="L930" s="43"/>
      <c r="M930" s="42"/>
      <c r="N930" s="41"/>
      <c r="O930" s="43"/>
      <c r="P930" s="43"/>
    </row>
    <row r="931" spans="10:16" x14ac:dyDescent="0.3">
      <c r="J931" s="42"/>
      <c r="K931" s="39"/>
      <c r="L931" s="43"/>
      <c r="M931" s="42"/>
      <c r="N931" s="41"/>
      <c r="O931" s="43"/>
      <c r="P931" s="43"/>
    </row>
    <row r="932" spans="10:16" x14ac:dyDescent="0.3">
      <c r="J932" s="42"/>
      <c r="K932" s="39"/>
      <c r="L932" s="43"/>
      <c r="M932" s="42"/>
      <c r="N932" s="41"/>
      <c r="O932" s="43"/>
      <c r="P932" s="43"/>
    </row>
    <row r="933" spans="10:16" x14ac:dyDescent="0.3">
      <c r="J933" s="42"/>
      <c r="K933" s="39"/>
      <c r="L933" s="43"/>
      <c r="M933" s="42"/>
      <c r="N933" s="41"/>
      <c r="O933" s="43"/>
      <c r="P933" s="43"/>
    </row>
    <row r="934" spans="10:16" x14ac:dyDescent="0.3">
      <c r="J934" s="42"/>
      <c r="K934" s="39"/>
      <c r="L934" s="43"/>
      <c r="M934" s="42"/>
      <c r="N934" s="41"/>
      <c r="O934" s="43"/>
      <c r="P934" s="43"/>
    </row>
    <row r="935" spans="10:16" x14ac:dyDescent="0.3">
      <c r="J935" s="42"/>
      <c r="K935" s="39"/>
      <c r="L935" s="43"/>
      <c r="M935" s="42"/>
      <c r="N935" s="41"/>
      <c r="O935" s="43"/>
      <c r="P935" s="43"/>
    </row>
    <row r="936" spans="10:16" x14ac:dyDescent="0.3">
      <c r="J936" s="42"/>
      <c r="K936" s="39"/>
      <c r="L936" s="43"/>
      <c r="M936" s="42"/>
      <c r="N936" s="41"/>
      <c r="O936" s="43"/>
      <c r="P936" s="43"/>
    </row>
    <row r="937" spans="10:16" x14ac:dyDescent="0.3">
      <c r="J937" s="42"/>
      <c r="K937" s="39"/>
      <c r="L937" s="43"/>
      <c r="M937" s="42"/>
      <c r="N937" s="41"/>
      <c r="O937" s="43"/>
      <c r="P937" s="43"/>
    </row>
    <row r="938" spans="10:16" x14ac:dyDescent="0.3">
      <c r="J938" s="42"/>
      <c r="K938" s="39"/>
      <c r="L938" s="43"/>
      <c r="M938" s="42"/>
      <c r="N938" s="41"/>
      <c r="O938" s="43"/>
      <c r="P938" s="43"/>
    </row>
    <row r="939" spans="10:16" x14ac:dyDescent="0.3">
      <c r="J939" s="42"/>
      <c r="K939" s="39"/>
      <c r="L939" s="43"/>
      <c r="M939" s="42"/>
      <c r="N939" s="41"/>
      <c r="O939" s="43"/>
      <c r="P939" s="43"/>
    </row>
    <row r="940" spans="10:16" x14ac:dyDescent="0.3">
      <c r="J940" s="42"/>
      <c r="K940" s="39"/>
      <c r="L940" s="43"/>
      <c r="M940" s="42"/>
      <c r="N940" s="41"/>
      <c r="O940" s="43"/>
      <c r="P940" s="43"/>
    </row>
    <row r="941" spans="10:16" x14ac:dyDescent="0.3">
      <c r="J941" s="42"/>
      <c r="K941" s="39"/>
      <c r="L941" s="43"/>
      <c r="M941" s="42"/>
      <c r="N941" s="41"/>
      <c r="O941" s="43"/>
      <c r="P941" s="43"/>
    </row>
    <row r="942" spans="10:16" x14ac:dyDescent="0.3">
      <c r="J942" s="42"/>
      <c r="K942" s="39"/>
      <c r="L942" s="43"/>
      <c r="M942" s="42"/>
      <c r="N942" s="41"/>
      <c r="O942" s="43"/>
      <c r="P942" s="43"/>
    </row>
    <row r="943" spans="10:16" x14ac:dyDescent="0.3">
      <c r="J943" s="42"/>
      <c r="K943" s="39"/>
      <c r="L943" s="43"/>
      <c r="M943" s="42"/>
      <c r="N943" s="41"/>
      <c r="O943" s="43"/>
      <c r="P943" s="43"/>
    </row>
    <row r="944" spans="10:16" x14ac:dyDescent="0.3">
      <c r="J944" s="42"/>
      <c r="K944" s="39"/>
      <c r="L944" s="43"/>
      <c r="M944" s="42"/>
      <c r="N944" s="41"/>
      <c r="O944" s="43"/>
      <c r="P944" s="43"/>
    </row>
    <row r="945" spans="10:16" x14ac:dyDescent="0.3">
      <c r="J945" s="42"/>
      <c r="K945" s="39"/>
      <c r="L945" s="43"/>
      <c r="M945" s="42"/>
      <c r="N945" s="41"/>
      <c r="O945" s="43"/>
      <c r="P945" s="43"/>
    </row>
    <row r="946" spans="10:16" x14ac:dyDescent="0.3">
      <c r="J946" s="42"/>
      <c r="K946" s="39"/>
      <c r="L946" s="43"/>
      <c r="M946" s="42"/>
      <c r="N946" s="41"/>
      <c r="O946" s="43"/>
      <c r="P946" s="43"/>
    </row>
    <row r="947" spans="10:16" x14ac:dyDescent="0.3">
      <c r="J947" s="42"/>
      <c r="K947" s="39"/>
      <c r="L947" s="43"/>
      <c r="M947" s="42"/>
      <c r="N947" s="41"/>
      <c r="O947" s="43"/>
      <c r="P947" s="43"/>
    </row>
    <row r="948" spans="10:16" x14ac:dyDescent="0.3">
      <c r="J948" s="42"/>
      <c r="K948" s="39"/>
      <c r="L948" s="43"/>
      <c r="M948" s="42"/>
      <c r="N948" s="41"/>
      <c r="O948" s="43"/>
      <c r="P948" s="43"/>
    </row>
    <row r="949" spans="10:16" x14ac:dyDescent="0.3">
      <c r="J949" s="42"/>
      <c r="K949" s="39"/>
      <c r="L949" s="43"/>
      <c r="M949" s="42"/>
      <c r="N949" s="41"/>
      <c r="O949" s="43"/>
      <c r="P949" s="43"/>
    </row>
    <row r="950" spans="10:16" x14ac:dyDescent="0.3">
      <c r="J950" s="42"/>
      <c r="K950" s="39"/>
      <c r="L950" s="43"/>
      <c r="M950" s="42"/>
      <c r="N950" s="41"/>
      <c r="O950" s="43"/>
      <c r="P950" s="43"/>
    </row>
    <row r="951" spans="10:16" x14ac:dyDescent="0.3">
      <c r="J951" s="42"/>
      <c r="K951" s="39"/>
      <c r="L951" s="43"/>
      <c r="M951" s="42"/>
      <c r="N951" s="41"/>
      <c r="O951" s="43"/>
      <c r="P951" s="43"/>
    </row>
    <row r="952" spans="10:16" x14ac:dyDescent="0.3">
      <c r="J952" s="42"/>
      <c r="K952" s="39"/>
      <c r="L952" s="43"/>
      <c r="M952" s="42"/>
      <c r="N952" s="41"/>
      <c r="O952" s="43"/>
      <c r="P952" s="43"/>
    </row>
    <row r="953" spans="10:16" x14ac:dyDescent="0.3">
      <c r="J953" s="42"/>
      <c r="K953" s="39"/>
      <c r="L953" s="43"/>
      <c r="M953" s="42"/>
      <c r="N953" s="41"/>
      <c r="O953" s="43"/>
      <c r="P953" s="43"/>
    </row>
    <row r="954" spans="10:16" x14ac:dyDescent="0.3">
      <c r="J954" s="42"/>
      <c r="K954" s="39"/>
      <c r="L954" s="43"/>
      <c r="M954" s="42"/>
      <c r="N954" s="41"/>
      <c r="O954" s="43"/>
      <c r="P954" s="43"/>
    </row>
    <row r="955" spans="10:16" x14ac:dyDescent="0.3">
      <c r="J955" s="42"/>
      <c r="K955" s="39"/>
      <c r="L955" s="43"/>
      <c r="M955" s="42"/>
      <c r="N955" s="41"/>
      <c r="O955" s="43"/>
      <c r="P955" s="43"/>
    </row>
    <row r="956" spans="10:16" x14ac:dyDescent="0.3">
      <c r="J956" s="42"/>
      <c r="K956" s="39"/>
      <c r="L956" s="43"/>
      <c r="M956" s="42"/>
      <c r="N956" s="41"/>
      <c r="O956" s="43"/>
      <c r="P956" s="43"/>
    </row>
    <row r="957" spans="10:16" x14ac:dyDescent="0.3">
      <c r="J957" s="42"/>
      <c r="K957" s="39"/>
      <c r="L957" s="43"/>
      <c r="M957" s="42"/>
      <c r="N957" s="41"/>
      <c r="O957" s="43"/>
      <c r="P957" s="43"/>
    </row>
    <row r="958" spans="10:16" x14ac:dyDescent="0.3">
      <c r="J958" s="42"/>
      <c r="K958" s="39"/>
      <c r="L958" s="43"/>
      <c r="M958" s="42"/>
      <c r="N958" s="41"/>
      <c r="O958" s="43"/>
      <c r="P958" s="43"/>
    </row>
    <row r="959" spans="10:16" x14ac:dyDescent="0.3">
      <c r="J959" s="42"/>
      <c r="K959" s="39"/>
      <c r="L959" s="43"/>
      <c r="M959" s="42"/>
      <c r="N959" s="41"/>
      <c r="O959" s="43"/>
      <c r="P959" s="43"/>
    </row>
    <row r="960" spans="10:16" x14ac:dyDescent="0.3">
      <c r="J960" s="42"/>
      <c r="K960" s="39"/>
      <c r="L960" s="43"/>
      <c r="M960" s="42"/>
      <c r="N960" s="41"/>
      <c r="O960" s="43"/>
      <c r="P960" s="43"/>
    </row>
    <row r="961" spans="10:16" x14ac:dyDescent="0.3">
      <c r="J961" s="42"/>
      <c r="K961" s="39"/>
      <c r="L961" s="43"/>
      <c r="M961" s="42"/>
      <c r="N961" s="41"/>
      <c r="O961" s="43"/>
      <c r="P961" s="43"/>
    </row>
    <row r="962" spans="10:16" x14ac:dyDescent="0.3">
      <c r="J962" s="42"/>
      <c r="K962" s="39"/>
      <c r="L962" s="43"/>
      <c r="M962" s="42"/>
      <c r="N962" s="41"/>
      <c r="O962" s="43"/>
      <c r="P962" s="43"/>
    </row>
    <row r="963" spans="10:16" x14ac:dyDescent="0.3">
      <c r="J963" s="42"/>
      <c r="K963" s="39"/>
      <c r="L963" s="43"/>
      <c r="M963" s="42"/>
      <c r="N963" s="41"/>
      <c r="O963" s="43"/>
      <c r="P963" s="43"/>
    </row>
    <row r="964" spans="10:16" x14ac:dyDescent="0.3">
      <c r="J964" s="42"/>
      <c r="K964" s="39"/>
      <c r="L964" s="43"/>
      <c r="M964" s="42"/>
      <c r="N964" s="41"/>
      <c r="O964" s="43"/>
      <c r="P964" s="43"/>
    </row>
    <row r="965" spans="10:16" x14ac:dyDescent="0.3">
      <c r="J965" s="42"/>
      <c r="K965" s="39"/>
      <c r="L965" s="43"/>
      <c r="M965" s="42"/>
      <c r="N965" s="41"/>
      <c r="O965" s="43"/>
      <c r="P965" s="43"/>
    </row>
    <row r="966" spans="10:16" x14ac:dyDescent="0.3">
      <c r="J966" s="42"/>
      <c r="K966" s="39"/>
      <c r="L966" s="43"/>
      <c r="M966" s="42"/>
      <c r="N966" s="41"/>
      <c r="O966" s="43"/>
      <c r="P966" s="43"/>
    </row>
    <row r="967" spans="10:16" x14ac:dyDescent="0.3">
      <c r="J967" s="42"/>
      <c r="K967" s="39"/>
      <c r="L967" s="43"/>
      <c r="M967" s="42"/>
      <c r="N967" s="41"/>
      <c r="O967" s="43"/>
      <c r="P967" s="43"/>
    </row>
    <row r="968" spans="10:16" x14ac:dyDescent="0.3">
      <c r="J968" s="42"/>
      <c r="K968" s="39"/>
      <c r="L968" s="43"/>
      <c r="M968" s="42"/>
      <c r="N968" s="41"/>
      <c r="O968" s="43"/>
      <c r="P968" s="43"/>
    </row>
    <row r="969" spans="10:16" x14ac:dyDescent="0.3">
      <c r="J969" s="42"/>
      <c r="K969" s="39"/>
      <c r="L969" s="43"/>
      <c r="M969" s="42"/>
      <c r="N969" s="41"/>
      <c r="O969" s="43"/>
      <c r="P969" s="43"/>
    </row>
    <row r="970" spans="10:16" x14ac:dyDescent="0.3">
      <c r="J970" s="42"/>
      <c r="K970" s="39"/>
      <c r="L970" s="43"/>
      <c r="M970" s="42"/>
      <c r="N970" s="41"/>
      <c r="O970" s="43"/>
      <c r="P970" s="43"/>
    </row>
    <row r="971" spans="10:16" x14ac:dyDescent="0.3">
      <c r="J971" s="42"/>
      <c r="K971" s="39"/>
      <c r="L971" s="43"/>
      <c r="M971" s="42"/>
      <c r="N971" s="41"/>
      <c r="O971" s="43"/>
      <c r="P971" s="43"/>
    </row>
    <row r="972" spans="10:16" x14ac:dyDescent="0.3">
      <c r="J972" s="42"/>
      <c r="K972" s="39"/>
      <c r="L972" s="43"/>
      <c r="M972" s="42"/>
      <c r="N972" s="41"/>
      <c r="O972" s="43"/>
      <c r="P972" s="43"/>
    </row>
    <row r="973" spans="10:16" x14ac:dyDescent="0.3">
      <c r="J973" s="42"/>
      <c r="K973" s="39"/>
      <c r="L973" s="43"/>
      <c r="M973" s="42"/>
      <c r="N973" s="41"/>
      <c r="O973" s="43"/>
      <c r="P973" s="43"/>
    </row>
    <row r="974" spans="10:16" x14ac:dyDescent="0.3">
      <c r="J974" s="42"/>
      <c r="K974" s="39"/>
      <c r="L974" s="43"/>
      <c r="M974" s="42"/>
      <c r="N974" s="41"/>
      <c r="O974" s="43"/>
      <c r="P974" s="43"/>
    </row>
    <row r="975" spans="10:16" x14ac:dyDescent="0.3">
      <c r="J975" s="42"/>
      <c r="K975" s="39"/>
      <c r="L975" s="43"/>
      <c r="M975" s="42"/>
      <c r="N975" s="41"/>
      <c r="O975" s="43"/>
      <c r="P975" s="43"/>
    </row>
    <row r="976" spans="10:16" x14ac:dyDescent="0.3">
      <c r="J976" s="42"/>
      <c r="K976" s="39"/>
      <c r="L976" s="43"/>
      <c r="M976" s="42"/>
      <c r="N976" s="41"/>
      <c r="O976" s="43"/>
      <c r="P976" s="43"/>
    </row>
    <row r="977" spans="10:16" x14ac:dyDescent="0.3">
      <c r="J977" s="42"/>
      <c r="K977" s="39"/>
      <c r="L977" s="43"/>
      <c r="M977" s="42"/>
      <c r="N977" s="41"/>
      <c r="O977" s="43"/>
      <c r="P977" s="43"/>
    </row>
    <row r="978" spans="10:16" x14ac:dyDescent="0.3">
      <c r="J978" s="42"/>
      <c r="K978" s="39"/>
      <c r="L978" s="43"/>
      <c r="M978" s="42"/>
      <c r="N978" s="41"/>
      <c r="O978" s="43"/>
      <c r="P978" s="43"/>
    </row>
    <row r="979" spans="10:16" x14ac:dyDescent="0.3">
      <c r="J979" s="42"/>
      <c r="K979" s="39"/>
      <c r="L979" s="43"/>
      <c r="M979" s="42"/>
      <c r="N979" s="41"/>
      <c r="O979" s="43"/>
      <c r="P979" s="43"/>
    </row>
    <row r="980" spans="10:16" x14ac:dyDescent="0.3">
      <c r="J980" s="42"/>
      <c r="K980" s="39"/>
      <c r="L980" s="43"/>
      <c r="M980" s="42"/>
      <c r="N980" s="41"/>
      <c r="O980" s="43"/>
      <c r="P980" s="43"/>
    </row>
    <row r="981" spans="10:16" x14ac:dyDescent="0.3">
      <c r="J981" s="42"/>
      <c r="K981" s="39"/>
      <c r="L981" s="43"/>
      <c r="M981" s="42"/>
      <c r="N981" s="41"/>
      <c r="O981" s="43"/>
      <c r="P981" s="43"/>
    </row>
    <row r="982" spans="10:16" x14ac:dyDescent="0.3">
      <c r="J982" s="42"/>
      <c r="K982" s="39"/>
      <c r="L982" s="43"/>
      <c r="M982" s="42"/>
      <c r="N982" s="41"/>
      <c r="O982" s="43"/>
      <c r="P982" s="43"/>
    </row>
    <row r="983" spans="10:16" x14ac:dyDescent="0.3">
      <c r="J983" s="42"/>
      <c r="K983" s="39"/>
      <c r="L983" s="43"/>
      <c r="M983" s="42"/>
      <c r="N983" s="41"/>
      <c r="O983" s="43"/>
      <c r="P983" s="43"/>
    </row>
    <row r="984" spans="10:16" x14ac:dyDescent="0.3">
      <c r="J984" s="42"/>
      <c r="K984" s="39"/>
      <c r="L984" s="43"/>
      <c r="M984" s="42"/>
      <c r="N984" s="41"/>
      <c r="O984" s="43"/>
      <c r="P984" s="43"/>
    </row>
    <row r="985" spans="10:16" x14ac:dyDescent="0.3">
      <c r="J985" s="42"/>
      <c r="K985" s="39"/>
      <c r="L985" s="43"/>
      <c r="M985" s="42"/>
      <c r="N985" s="41"/>
      <c r="O985" s="43"/>
      <c r="P985" s="43"/>
    </row>
    <row r="986" spans="10:16" x14ac:dyDescent="0.3">
      <c r="J986" s="42"/>
      <c r="K986" s="39"/>
      <c r="L986" s="43"/>
      <c r="M986" s="42"/>
      <c r="N986" s="41"/>
      <c r="O986" s="43"/>
      <c r="P986" s="43"/>
    </row>
    <row r="987" spans="10:16" x14ac:dyDescent="0.3">
      <c r="J987" s="42"/>
      <c r="K987" s="39"/>
      <c r="L987" s="43"/>
      <c r="M987" s="42"/>
      <c r="N987" s="41"/>
      <c r="O987" s="43"/>
      <c r="P987" s="43"/>
    </row>
    <row r="988" spans="10:16" x14ac:dyDescent="0.3">
      <c r="J988" s="42"/>
      <c r="K988" s="39"/>
      <c r="L988" s="43"/>
      <c r="M988" s="42"/>
      <c r="N988" s="41"/>
      <c r="O988" s="43"/>
      <c r="P988" s="43"/>
    </row>
    <row r="989" spans="10:16" x14ac:dyDescent="0.3">
      <c r="J989" s="42"/>
      <c r="K989" s="39"/>
      <c r="L989" s="43"/>
      <c r="M989" s="42"/>
      <c r="N989" s="41"/>
      <c r="O989" s="43"/>
      <c r="P989" s="43"/>
    </row>
    <row r="990" spans="10:16" x14ac:dyDescent="0.3">
      <c r="J990" s="42"/>
      <c r="K990" s="39"/>
      <c r="L990" s="43"/>
      <c r="M990" s="42"/>
      <c r="N990" s="41"/>
      <c r="O990" s="43"/>
      <c r="P990" s="43"/>
    </row>
    <row r="991" spans="10:16" x14ac:dyDescent="0.3">
      <c r="J991" s="42"/>
      <c r="K991" s="39"/>
      <c r="L991" s="43"/>
      <c r="M991" s="42"/>
      <c r="N991" s="41"/>
      <c r="O991" s="43"/>
      <c r="P991" s="43"/>
    </row>
    <row r="992" spans="10:16" x14ac:dyDescent="0.3">
      <c r="J992" s="42"/>
      <c r="K992" s="39"/>
      <c r="L992" s="43"/>
      <c r="M992" s="42"/>
      <c r="N992" s="41"/>
      <c r="O992" s="43"/>
      <c r="P992" s="43"/>
    </row>
    <row r="993" spans="10:16" x14ac:dyDescent="0.3">
      <c r="J993" s="42"/>
      <c r="K993" s="39"/>
      <c r="L993" s="43"/>
      <c r="M993" s="42"/>
      <c r="N993" s="41"/>
      <c r="O993" s="43"/>
      <c r="P993" s="43"/>
    </row>
    <row r="994" spans="10:16" x14ac:dyDescent="0.3">
      <c r="J994" s="42"/>
      <c r="K994" s="39"/>
      <c r="L994" s="43"/>
      <c r="M994" s="42"/>
      <c r="N994" s="41"/>
      <c r="O994" s="43"/>
      <c r="P994" s="43"/>
    </row>
    <row r="995" spans="10:16" x14ac:dyDescent="0.3">
      <c r="J995" s="42"/>
      <c r="K995" s="39"/>
      <c r="L995" s="43"/>
      <c r="M995" s="42"/>
      <c r="N995" s="41"/>
      <c r="O995" s="43"/>
      <c r="P995" s="43"/>
    </row>
    <row r="996" spans="10:16" x14ac:dyDescent="0.3">
      <c r="J996" s="42"/>
      <c r="K996" s="39"/>
      <c r="L996" s="43"/>
      <c r="M996" s="42"/>
      <c r="N996" s="41"/>
      <c r="O996" s="43"/>
      <c r="P996" s="43"/>
    </row>
    <row r="997" spans="10:16" x14ac:dyDescent="0.3">
      <c r="J997" s="42"/>
      <c r="K997" s="39"/>
      <c r="L997" s="43"/>
      <c r="M997" s="42"/>
      <c r="N997" s="41"/>
      <c r="O997" s="43"/>
      <c r="P997" s="43"/>
    </row>
    <row r="998" spans="10:16" x14ac:dyDescent="0.3">
      <c r="J998" s="42"/>
      <c r="K998" s="39"/>
      <c r="L998" s="43"/>
      <c r="M998" s="42"/>
      <c r="N998" s="41"/>
      <c r="O998" s="43"/>
      <c r="P998" s="43"/>
    </row>
    <row r="999" spans="10:16" x14ac:dyDescent="0.3">
      <c r="J999" s="42"/>
      <c r="K999" s="39"/>
      <c r="L999" s="43"/>
      <c r="M999" s="42"/>
      <c r="N999" s="41"/>
      <c r="O999" s="43"/>
      <c r="P999" s="43"/>
    </row>
    <row r="1000" spans="10:16" x14ac:dyDescent="0.3">
      <c r="J1000" s="42"/>
      <c r="K1000" s="39"/>
      <c r="L1000" s="43"/>
      <c r="M1000" s="42"/>
      <c r="N1000" s="41"/>
      <c r="O1000" s="43"/>
      <c r="P1000" s="43"/>
    </row>
    <row r="1001" spans="10:16" x14ac:dyDescent="0.3">
      <c r="J1001" s="42"/>
      <c r="K1001" s="39"/>
      <c r="L1001" s="43"/>
      <c r="M1001" s="42"/>
      <c r="N1001" s="41"/>
      <c r="O1001" s="43"/>
      <c r="P1001" s="43"/>
    </row>
    <row r="1002" spans="10:16" x14ac:dyDescent="0.3">
      <c r="J1002" s="42"/>
      <c r="K1002" s="39"/>
      <c r="L1002" s="43"/>
      <c r="M1002" s="42"/>
      <c r="N1002" s="41"/>
      <c r="O1002" s="43"/>
      <c r="P1002" s="43"/>
    </row>
    <row r="1003" spans="10:16" x14ac:dyDescent="0.3">
      <c r="J1003" s="42"/>
      <c r="K1003" s="39"/>
      <c r="L1003" s="43"/>
      <c r="M1003" s="42"/>
      <c r="N1003" s="41"/>
      <c r="O1003" s="43"/>
      <c r="P1003" s="43"/>
    </row>
    <row r="1004" spans="10:16" x14ac:dyDescent="0.3">
      <c r="J1004" s="42"/>
      <c r="K1004" s="39"/>
      <c r="L1004" s="43"/>
      <c r="M1004" s="42"/>
      <c r="N1004" s="41"/>
      <c r="O1004" s="43"/>
      <c r="P1004" s="43"/>
    </row>
    <row r="1005" spans="10:16" x14ac:dyDescent="0.3">
      <c r="J1005" s="42"/>
      <c r="K1005" s="39"/>
      <c r="L1005" s="43"/>
      <c r="M1005" s="42"/>
      <c r="N1005" s="41"/>
      <c r="O1005" s="43"/>
      <c r="P1005" s="43"/>
    </row>
    <row r="1006" spans="10:16" x14ac:dyDescent="0.3">
      <c r="J1006" s="42"/>
      <c r="K1006" s="39"/>
      <c r="L1006" s="43"/>
      <c r="M1006" s="42"/>
      <c r="N1006" s="41"/>
      <c r="O1006" s="43"/>
      <c r="P1006" s="43"/>
    </row>
    <row r="1007" spans="10:16" x14ac:dyDescent="0.3">
      <c r="J1007" s="42"/>
      <c r="K1007" s="39"/>
      <c r="L1007" s="43"/>
      <c r="M1007" s="42"/>
      <c r="N1007" s="41"/>
      <c r="O1007" s="43"/>
      <c r="P1007" s="43"/>
    </row>
    <row r="1008" spans="10:16" x14ac:dyDescent="0.3">
      <c r="J1008" s="42"/>
      <c r="K1008" s="39"/>
      <c r="L1008" s="43"/>
      <c r="M1008" s="42"/>
      <c r="N1008" s="41"/>
      <c r="O1008" s="43"/>
      <c r="P1008" s="43"/>
    </row>
    <row r="1009" spans="10:16" x14ac:dyDescent="0.3">
      <c r="J1009" s="42"/>
      <c r="K1009" s="39"/>
      <c r="L1009" s="43"/>
      <c r="M1009" s="42"/>
      <c r="N1009" s="41"/>
      <c r="O1009" s="43"/>
      <c r="P1009" s="43"/>
    </row>
    <row r="1010" spans="10:16" x14ac:dyDescent="0.3">
      <c r="J1010" s="42"/>
      <c r="K1010" s="39"/>
      <c r="L1010" s="43"/>
      <c r="M1010" s="42"/>
      <c r="N1010" s="41"/>
      <c r="O1010" s="43"/>
      <c r="P1010" s="43"/>
    </row>
    <row r="1011" spans="10:16" x14ac:dyDescent="0.3">
      <c r="J1011" s="42"/>
      <c r="K1011" s="39"/>
      <c r="L1011" s="43"/>
      <c r="M1011" s="42"/>
      <c r="N1011" s="41"/>
      <c r="O1011" s="43"/>
      <c r="P1011" s="43"/>
    </row>
    <row r="1012" spans="10:16" x14ac:dyDescent="0.3">
      <c r="J1012" s="42"/>
      <c r="K1012" s="39"/>
      <c r="L1012" s="43"/>
      <c r="M1012" s="42"/>
      <c r="N1012" s="41"/>
      <c r="O1012" s="43"/>
      <c r="P1012" s="43"/>
    </row>
    <row r="1013" spans="10:16" x14ac:dyDescent="0.3">
      <c r="J1013" s="42"/>
      <c r="K1013" s="39"/>
      <c r="L1013" s="43"/>
      <c r="M1013" s="42"/>
      <c r="N1013" s="41"/>
      <c r="O1013" s="43"/>
      <c r="P1013" s="43"/>
    </row>
    <row r="1014" spans="10:16" x14ac:dyDescent="0.3">
      <c r="J1014" s="42"/>
      <c r="K1014" s="39"/>
      <c r="L1014" s="43"/>
      <c r="M1014" s="42"/>
      <c r="N1014" s="41"/>
      <c r="O1014" s="43"/>
      <c r="P1014" s="43"/>
    </row>
    <row r="1015" spans="10:16" x14ac:dyDescent="0.3">
      <c r="J1015" s="42"/>
      <c r="K1015" s="39"/>
      <c r="L1015" s="43"/>
      <c r="M1015" s="42"/>
      <c r="N1015" s="41"/>
      <c r="O1015" s="43"/>
      <c r="P1015" s="43"/>
    </row>
    <row r="1016" spans="10:16" x14ac:dyDescent="0.3">
      <c r="J1016" s="42"/>
      <c r="K1016" s="39"/>
      <c r="L1016" s="43"/>
      <c r="M1016" s="42"/>
      <c r="N1016" s="41"/>
      <c r="O1016" s="43"/>
      <c r="P1016" s="43"/>
    </row>
    <row r="1017" spans="10:16" x14ac:dyDescent="0.3">
      <c r="J1017" s="42"/>
      <c r="K1017" s="39"/>
      <c r="L1017" s="43"/>
      <c r="M1017" s="42"/>
      <c r="N1017" s="41"/>
      <c r="O1017" s="43"/>
      <c r="P1017" s="43"/>
    </row>
    <row r="1018" spans="10:16" x14ac:dyDescent="0.3">
      <c r="J1018" s="42"/>
      <c r="K1018" s="39"/>
      <c r="L1018" s="43"/>
      <c r="M1018" s="42"/>
      <c r="N1018" s="41"/>
      <c r="O1018" s="43"/>
      <c r="P1018" s="43"/>
    </row>
    <row r="1019" spans="10:16" x14ac:dyDescent="0.3">
      <c r="J1019" s="42"/>
      <c r="K1019" s="39"/>
      <c r="L1019" s="43"/>
      <c r="M1019" s="42"/>
      <c r="N1019" s="41"/>
      <c r="O1019" s="43"/>
      <c r="P1019" s="43"/>
    </row>
    <row r="1020" spans="10:16" x14ac:dyDescent="0.3">
      <c r="J1020" s="42"/>
      <c r="K1020" s="39"/>
      <c r="L1020" s="43"/>
      <c r="M1020" s="42"/>
      <c r="N1020" s="41"/>
      <c r="O1020" s="43"/>
      <c r="P1020" s="43"/>
    </row>
    <row r="1021" spans="10:16" x14ac:dyDescent="0.3">
      <c r="J1021" s="42"/>
      <c r="K1021" s="39"/>
      <c r="L1021" s="43"/>
      <c r="M1021" s="42"/>
      <c r="N1021" s="41"/>
      <c r="O1021" s="43"/>
      <c r="P1021" s="43"/>
    </row>
    <row r="1022" spans="10:16" x14ac:dyDescent="0.3">
      <c r="J1022" s="42"/>
      <c r="K1022" s="39"/>
      <c r="L1022" s="43"/>
      <c r="M1022" s="42"/>
      <c r="N1022" s="41"/>
      <c r="O1022" s="43"/>
      <c r="P1022" s="43"/>
    </row>
    <row r="1023" spans="10:16" x14ac:dyDescent="0.3">
      <c r="J1023" s="42"/>
      <c r="K1023" s="39"/>
      <c r="L1023" s="43"/>
      <c r="M1023" s="42"/>
      <c r="N1023" s="41"/>
      <c r="O1023" s="43"/>
      <c r="P1023" s="43"/>
    </row>
    <row r="1024" spans="10:16" x14ac:dyDescent="0.3">
      <c r="J1024" s="42"/>
      <c r="K1024" s="39"/>
      <c r="L1024" s="43"/>
      <c r="M1024" s="42"/>
      <c r="N1024" s="41"/>
      <c r="O1024" s="43"/>
      <c r="P1024" s="43"/>
    </row>
    <row r="1025" spans="10:16" x14ac:dyDescent="0.3">
      <c r="J1025" s="42"/>
      <c r="K1025" s="39"/>
      <c r="L1025" s="43"/>
      <c r="M1025" s="42"/>
      <c r="N1025" s="41"/>
      <c r="O1025" s="43"/>
      <c r="P1025" s="43"/>
    </row>
    <row r="1026" spans="10:16" x14ac:dyDescent="0.3">
      <c r="J1026" s="42"/>
      <c r="K1026" s="39"/>
      <c r="L1026" s="43"/>
      <c r="M1026" s="42"/>
      <c r="N1026" s="41"/>
      <c r="O1026" s="43"/>
      <c r="P1026" s="43"/>
    </row>
    <row r="1027" spans="10:16" x14ac:dyDescent="0.3">
      <c r="J1027" s="42"/>
      <c r="K1027" s="39"/>
      <c r="L1027" s="43"/>
      <c r="M1027" s="42"/>
      <c r="N1027" s="41"/>
      <c r="O1027" s="43"/>
      <c r="P1027" s="43"/>
    </row>
    <row r="1028" spans="10:16" x14ac:dyDescent="0.3">
      <c r="J1028" s="42"/>
      <c r="K1028" s="39"/>
      <c r="L1028" s="43"/>
      <c r="M1028" s="42"/>
      <c r="N1028" s="41"/>
      <c r="O1028" s="43"/>
      <c r="P1028" s="43"/>
    </row>
    <row r="1029" spans="10:16" x14ac:dyDescent="0.3">
      <c r="J1029" s="42"/>
      <c r="K1029" s="39"/>
      <c r="L1029" s="43"/>
      <c r="M1029" s="42"/>
      <c r="N1029" s="41"/>
      <c r="O1029" s="43"/>
      <c r="P1029" s="43"/>
    </row>
    <row r="1030" spans="10:16" x14ac:dyDescent="0.3">
      <c r="J1030" s="42"/>
      <c r="K1030" s="39"/>
      <c r="L1030" s="43"/>
      <c r="M1030" s="42"/>
      <c r="N1030" s="41"/>
      <c r="O1030" s="43"/>
      <c r="P1030" s="43"/>
    </row>
    <row r="1031" spans="10:16" x14ac:dyDescent="0.3">
      <c r="J1031" s="42"/>
      <c r="K1031" s="39"/>
      <c r="L1031" s="43"/>
      <c r="M1031" s="42"/>
      <c r="N1031" s="41"/>
      <c r="O1031" s="43"/>
      <c r="P1031" s="43"/>
    </row>
    <row r="1032" spans="10:16" x14ac:dyDescent="0.3">
      <c r="J1032" s="42"/>
      <c r="K1032" s="39"/>
      <c r="L1032" s="43"/>
      <c r="M1032" s="42"/>
      <c r="N1032" s="41"/>
      <c r="O1032" s="43"/>
      <c r="P1032" s="43"/>
    </row>
    <row r="1033" spans="10:16" x14ac:dyDescent="0.3">
      <c r="J1033" s="42"/>
      <c r="K1033" s="39"/>
      <c r="L1033" s="43"/>
      <c r="M1033" s="42"/>
      <c r="N1033" s="41"/>
      <c r="O1033" s="43"/>
      <c r="P1033" s="43"/>
    </row>
    <row r="1034" spans="10:16" x14ac:dyDescent="0.3">
      <c r="J1034" s="42"/>
      <c r="K1034" s="39"/>
      <c r="L1034" s="43"/>
      <c r="M1034" s="42"/>
      <c r="N1034" s="41"/>
      <c r="O1034" s="43"/>
      <c r="P1034" s="43"/>
    </row>
    <row r="1035" spans="10:16" x14ac:dyDescent="0.3">
      <c r="J1035" s="42"/>
      <c r="K1035" s="39"/>
      <c r="L1035" s="43"/>
      <c r="M1035" s="42"/>
      <c r="N1035" s="41"/>
      <c r="O1035" s="43"/>
      <c r="P1035" s="43"/>
    </row>
    <row r="1036" spans="10:16" x14ac:dyDescent="0.3">
      <c r="J1036" s="42"/>
      <c r="K1036" s="39"/>
      <c r="L1036" s="43"/>
      <c r="M1036" s="42"/>
      <c r="N1036" s="41"/>
      <c r="O1036" s="43"/>
      <c r="P1036" s="43"/>
    </row>
    <row r="1037" spans="10:16" x14ac:dyDescent="0.3">
      <c r="J1037" s="42"/>
      <c r="K1037" s="39"/>
      <c r="L1037" s="43"/>
      <c r="M1037" s="42"/>
      <c r="N1037" s="41"/>
      <c r="O1037" s="43"/>
      <c r="P1037" s="43"/>
    </row>
    <row r="1038" spans="10:16" x14ac:dyDescent="0.3">
      <c r="J1038" s="42"/>
      <c r="K1038" s="39"/>
      <c r="L1038" s="43"/>
      <c r="M1038" s="42"/>
      <c r="N1038" s="41"/>
      <c r="O1038" s="43"/>
      <c r="P1038" s="43"/>
    </row>
    <row r="1039" spans="10:16" x14ac:dyDescent="0.3">
      <c r="J1039" s="42"/>
      <c r="K1039" s="39"/>
      <c r="L1039" s="43"/>
      <c r="M1039" s="42"/>
      <c r="N1039" s="41"/>
      <c r="O1039" s="43"/>
      <c r="P1039" s="43"/>
    </row>
    <row r="1040" spans="10:16" x14ac:dyDescent="0.3">
      <c r="J1040" s="42"/>
      <c r="K1040" s="39"/>
      <c r="L1040" s="43"/>
      <c r="M1040" s="42"/>
      <c r="N1040" s="41"/>
      <c r="O1040" s="43"/>
      <c r="P1040" s="43"/>
    </row>
    <row r="1041" spans="10:16" x14ac:dyDescent="0.3">
      <c r="J1041" s="42"/>
      <c r="K1041" s="39"/>
      <c r="L1041" s="43"/>
      <c r="M1041" s="42"/>
      <c r="N1041" s="41"/>
      <c r="O1041" s="43"/>
      <c r="P1041" s="43"/>
    </row>
    <row r="1042" spans="10:16" x14ac:dyDescent="0.3">
      <c r="J1042" s="42"/>
      <c r="K1042" s="39"/>
      <c r="L1042" s="43"/>
      <c r="M1042" s="42"/>
      <c r="N1042" s="41"/>
      <c r="O1042" s="43"/>
      <c r="P1042" s="43"/>
    </row>
    <row r="1043" spans="10:16" x14ac:dyDescent="0.3">
      <c r="J1043" s="42"/>
      <c r="K1043" s="39"/>
      <c r="L1043" s="43"/>
      <c r="M1043" s="42"/>
      <c r="N1043" s="41"/>
      <c r="O1043" s="43"/>
      <c r="P1043" s="43"/>
    </row>
    <row r="1044" spans="10:16" x14ac:dyDescent="0.3">
      <c r="J1044" s="42"/>
      <c r="K1044" s="39"/>
      <c r="L1044" s="43"/>
      <c r="M1044" s="42"/>
      <c r="N1044" s="41"/>
      <c r="O1044" s="43"/>
      <c r="P1044" s="43"/>
    </row>
    <row r="1045" spans="10:16" x14ac:dyDescent="0.3">
      <c r="J1045" s="42"/>
      <c r="K1045" s="39"/>
      <c r="L1045" s="43"/>
      <c r="M1045" s="42"/>
      <c r="N1045" s="41"/>
      <c r="O1045" s="43"/>
      <c r="P1045" s="43"/>
    </row>
    <row r="1046" spans="10:16" x14ac:dyDescent="0.3">
      <c r="J1046" s="42"/>
      <c r="K1046" s="39"/>
      <c r="L1046" s="43"/>
      <c r="M1046" s="42"/>
      <c r="N1046" s="41"/>
      <c r="O1046" s="43"/>
      <c r="P1046" s="43"/>
    </row>
    <row r="1047" spans="10:16" x14ac:dyDescent="0.3">
      <c r="J1047" s="42"/>
      <c r="K1047" s="39"/>
      <c r="L1047" s="43"/>
      <c r="M1047" s="42"/>
      <c r="N1047" s="41"/>
      <c r="O1047" s="43"/>
      <c r="P1047" s="43"/>
    </row>
    <row r="1048" spans="10:16" x14ac:dyDescent="0.3">
      <c r="J1048" s="42"/>
      <c r="K1048" s="39"/>
      <c r="L1048" s="43"/>
      <c r="M1048" s="42"/>
      <c r="N1048" s="41"/>
      <c r="O1048" s="43"/>
      <c r="P1048" s="43"/>
    </row>
    <row r="1049" spans="10:16" x14ac:dyDescent="0.3">
      <c r="J1049" s="42"/>
      <c r="K1049" s="39"/>
      <c r="L1049" s="43"/>
      <c r="M1049" s="42"/>
      <c r="N1049" s="41"/>
      <c r="O1049" s="43"/>
      <c r="P1049" s="43"/>
    </row>
    <row r="1050" spans="10:16" x14ac:dyDescent="0.3">
      <c r="J1050" s="42"/>
      <c r="K1050" s="39"/>
      <c r="L1050" s="43"/>
      <c r="M1050" s="42"/>
      <c r="N1050" s="41"/>
      <c r="O1050" s="43"/>
      <c r="P1050" s="43"/>
    </row>
    <row r="1051" spans="10:16" x14ac:dyDescent="0.3">
      <c r="J1051" s="42"/>
      <c r="K1051" s="39"/>
      <c r="L1051" s="43"/>
      <c r="M1051" s="42"/>
      <c r="N1051" s="41"/>
      <c r="O1051" s="43"/>
      <c r="P1051" s="43"/>
    </row>
    <row r="1052" spans="10:16" x14ac:dyDescent="0.3">
      <c r="J1052" s="42"/>
      <c r="K1052" s="39"/>
      <c r="L1052" s="43"/>
      <c r="M1052" s="42"/>
      <c r="N1052" s="41"/>
      <c r="O1052" s="43"/>
      <c r="P1052" s="43"/>
    </row>
    <row r="1053" spans="10:16" x14ac:dyDescent="0.3">
      <c r="J1053" s="42"/>
      <c r="K1053" s="39"/>
      <c r="L1053" s="43"/>
      <c r="M1053" s="42"/>
      <c r="N1053" s="41"/>
      <c r="O1053" s="43"/>
      <c r="P1053" s="43"/>
    </row>
    <row r="1054" spans="10:16" x14ac:dyDescent="0.3">
      <c r="J1054" s="42"/>
      <c r="K1054" s="39"/>
      <c r="L1054" s="43"/>
      <c r="M1054" s="42"/>
      <c r="N1054" s="41"/>
      <c r="O1054" s="43"/>
      <c r="P1054" s="43"/>
    </row>
    <row r="1055" spans="10:16" x14ac:dyDescent="0.3">
      <c r="J1055" s="42"/>
      <c r="K1055" s="39"/>
      <c r="L1055" s="43"/>
      <c r="M1055" s="42"/>
      <c r="N1055" s="41"/>
      <c r="O1055" s="43"/>
      <c r="P1055" s="43"/>
    </row>
    <row r="1056" spans="10:16" x14ac:dyDescent="0.3">
      <c r="J1056" s="42"/>
      <c r="K1056" s="39"/>
      <c r="L1056" s="43"/>
      <c r="M1056" s="42"/>
      <c r="N1056" s="41"/>
      <c r="O1056" s="43"/>
      <c r="P1056" s="43"/>
    </row>
    <row r="1057" spans="10:16" x14ac:dyDescent="0.3">
      <c r="J1057" s="42"/>
      <c r="K1057" s="39"/>
      <c r="L1057" s="43"/>
      <c r="M1057" s="42"/>
      <c r="N1057" s="41"/>
      <c r="O1057" s="43"/>
      <c r="P1057" s="43"/>
    </row>
    <row r="1058" spans="10:16" x14ac:dyDescent="0.3">
      <c r="J1058" s="42"/>
      <c r="K1058" s="39"/>
      <c r="L1058" s="43"/>
      <c r="M1058" s="42"/>
      <c r="N1058" s="41"/>
      <c r="O1058" s="43"/>
      <c r="P1058" s="43"/>
    </row>
    <row r="1059" spans="10:16" x14ac:dyDescent="0.3">
      <c r="J1059" s="42"/>
      <c r="K1059" s="39"/>
      <c r="L1059" s="43"/>
      <c r="M1059" s="42"/>
      <c r="N1059" s="41"/>
      <c r="O1059" s="43"/>
      <c r="P1059" s="43"/>
    </row>
    <row r="1060" spans="10:16" x14ac:dyDescent="0.3">
      <c r="J1060" s="42"/>
      <c r="K1060" s="39"/>
      <c r="L1060" s="43"/>
      <c r="M1060" s="42"/>
      <c r="N1060" s="41"/>
      <c r="O1060" s="43"/>
      <c r="P1060" s="43"/>
    </row>
    <row r="1061" spans="10:16" x14ac:dyDescent="0.3">
      <c r="J1061" s="42"/>
      <c r="K1061" s="39"/>
      <c r="L1061" s="43"/>
      <c r="M1061" s="42"/>
      <c r="N1061" s="41"/>
      <c r="O1061" s="43"/>
      <c r="P1061" s="43"/>
    </row>
    <row r="1062" spans="10:16" x14ac:dyDescent="0.3">
      <c r="J1062" s="42"/>
      <c r="K1062" s="39"/>
      <c r="L1062" s="43"/>
      <c r="M1062" s="42"/>
      <c r="N1062" s="41"/>
      <c r="O1062" s="43"/>
      <c r="P1062" s="43"/>
    </row>
    <row r="1063" spans="10:16" x14ac:dyDescent="0.3">
      <c r="J1063" s="42"/>
      <c r="K1063" s="39"/>
      <c r="L1063" s="43"/>
      <c r="M1063" s="42"/>
      <c r="N1063" s="41"/>
      <c r="O1063" s="43"/>
      <c r="P1063" s="43"/>
    </row>
    <row r="1064" spans="10:16" x14ac:dyDescent="0.3">
      <c r="J1064" s="42"/>
      <c r="K1064" s="39"/>
      <c r="L1064" s="43"/>
      <c r="M1064" s="42"/>
      <c r="N1064" s="41"/>
      <c r="O1064" s="43"/>
      <c r="P1064" s="43"/>
    </row>
    <row r="1065" spans="10:16" x14ac:dyDescent="0.3">
      <c r="J1065" s="42"/>
      <c r="K1065" s="39"/>
      <c r="L1065" s="43"/>
      <c r="M1065" s="42"/>
      <c r="N1065" s="41"/>
      <c r="O1065" s="43"/>
      <c r="P1065" s="43"/>
    </row>
    <row r="1066" spans="10:16" x14ac:dyDescent="0.3">
      <c r="J1066" s="42"/>
      <c r="K1066" s="39"/>
      <c r="L1066" s="43"/>
      <c r="M1066" s="42"/>
      <c r="N1066" s="41"/>
      <c r="O1066" s="43"/>
      <c r="P1066" s="43"/>
    </row>
    <row r="1067" spans="10:16" x14ac:dyDescent="0.3">
      <c r="J1067" s="42"/>
      <c r="K1067" s="39"/>
      <c r="L1067" s="43"/>
      <c r="M1067" s="42"/>
      <c r="N1067" s="41"/>
      <c r="O1067" s="43"/>
      <c r="P1067" s="43"/>
    </row>
    <row r="1068" spans="10:16" x14ac:dyDescent="0.3">
      <c r="J1068" s="42"/>
      <c r="K1068" s="39"/>
      <c r="L1068" s="43"/>
      <c r="M1068" s="42"/>
      <c r="N1068" s="41"/>
      <c r="O1068" s="43"/>
      <c r="P1068" s="43"/>
    </row>
    <row r="1069" spans="10:16" x14ac:dyDescent="0.3">
      <c r="J1069" s="42"/>
      <c r="K1069" s="39"/>
      <c r="L1069" s="43"/>
      <c r="M1069" s="42"/>
      <c r="N1069" s="41"/>
      <c r="O1069" s="43"/>
      <c r="P1069" s="43"/>
    </row>
    <row r="1070" spans="10:16" x14ac:dyDescent="0.3">
      <c r="J1070" s="42"/>
      <c r="K1070" s="39"/>
      <c r="L1070" s="43"/>
      <c r="M1070" s="42"/>
      <c r="N1070" s="41"/>
      <c r="O1070" s="43"/>
      <c r="P1070" s="43"/>
    </row>
    <row r="1071" spans="10:16" x14ac:dyDescent="0.3">
      <c r="J1071" s="42"/>
      <c r="K1071" s="39"/>
      <c r="L1071" s="43"/>
      <c r="M1071" s="42"/>
      <c r="N1071" s="41"/>
      <c r="O1071" s="43"/>
      <c r="P1071" s="43"/>
    </row>
    <row r="1072" spans="10:16" x14ac:dyDescent="0.3">
      <c r="J1072" s="42"/>
      <c r="K1072" s="39"/>
      <c r="L1072" s="43"/>
      <c r="M1072" s="42"/>
      <c r="N1072" s="41"/>
      <c r="O1072" s="43"/>
      <c r="P1072" s="43"/>
    </row>
    <row r="1073" spans="10:16" x14ac:dyDescent="0.3">
      <c r="J1073" s="42"/>
      <c r="K1073" s="39"/>
      <c r="L1073" s="43"/>
      <c r="M1073" s="42"/>
      <c r="N1073" s="41"/>
      <c r="O1073" s="43"/>
      <c r="P1073" s="43"/>
    </row>
    <row r="1074" spans="10:16" x14ac:dyDescent="0.3">
      <c r="J1074" s="42"/>
      <c r="K1074" s="41"/>
      <c r="L1074" s="43"/>
      <c r="M1074" s="42"/>
      <c r="N1074" s="41"/>
      <c r="O1074" s="43"/>
      <c r="P1074" s="43"/>
    </row>
    <row r="1075" spans="10:16" x14ac:dyDescent="0.3">
      <c r="J1075" s="42"/>
      <c r="K1075" s="39"/>
      <c r="L1075" s="43"/>
      <c r="M1075" s="42"/>
      <c r="N1075" s="41"/>
      <c r="O1075" s="43"/>
      <c r="P1075" s="43"/>
    </row>
    <row r="1076" spans="10:16" x14ac:dyDescent="0.3">
      <c r="J1076" s="42"/>
      <c r="K1076" s="39"/>
      <c r="L1076" s="43"/>
      <c r="M1076" s="42"/>
      <c r="N1076" s="41"/>
      <c r="O1076" s="43"/>
      <c r="P1076" s="43"/>
    </row>
    <row r="1077" spans="10:16" x14ac:dyDescent="0.3">
      <c r="J1077" s="42"/>
      <c r="K1077" s="39"/>
      <c r="L1077" s="43"/>
      <c r="M1077" s="42"/>
      <c r="N1077" s="41"/>
      <c r="O1077" s="43"/>
      <c r="P1077" s="43"/>
    </row>
    <row r="1078" spans="10:16" x14ac:dyDescent="0.3">
      <c r="J1078" s="42"/>
      <c r="K1078" s="39"/>
      <c r="L1078" s="43"/>
      <c r="M1078" s="42"/>
      <c r="N1078" s="41"/>
      <c r="O1078" s="43"/>
      <c r="P1078" s="43"/>
    </row>
    <row r="1079" spans="10:16" x14ac:dyDescent="0.3">
      <c r="J1079" s="42"/>
      <c r="K1079" s="39"/>
      <c r="L1079" s="43"/>
      <c r="M1079" s="42"/>
      <c r="N1079" s="41"/>
      <c r="O1079" s="43"/>
      <c r="P1079" s="43"/>
    </row>
    <row r="1080" spans="10:16" x14ac:dyDescent="0.3">
      <c r="J1080" s="42"/>
      <c r="K1080" s="39"/>
      <c r="L1080" s="43"/>
      <c r="M1080" s="42"/>
      <c r="N1080" s="41"/>
      <c r="O1080" s="43"/>
      <c r="P1080" s="43"/>
    </row>
    <row r="1081" spans="10:16" x14ac:dyDescent="0.3">
      <c r="J1081" s="42"/>
      <c r="K1081" s="39"/>
      <c r="L1081" s="43"/>
      <c r="M1081" s="42"/>
      <c r="N1081" s="41"/>
      <c r="O1081" s="43"/>
      <c r="P1081" s="43"/>
    </row>
    <row r="1082" spans="10:16" x14ac:dyDescent="0.3">
      <c r="J1082" s="42"/>
      <c r="K1082" s="39"/>
      <c r="L1082" s="43"/>
      <c r="M1082" s="42"/>
      <c r="N1082" s="41"/>
      <c r="O1082" s="43"/>
      <c r="P1082" s="43"/>
    </row>
    <row r="1083" spans="10:16" x14ac:dyDescent="0.3">
      <c r="J1083" s="42"/>
      <c r="K1083" s="39"/>
      <c r="L1083" s="43"/>
      <c r="M1083" s="42"/>
      <c r="N1083" s="41"/>
      <c r="O1083" s="43"/>
      <c r="P1083" s="43"/>
    </row>
    <row r="1084" spans="10:16" x14ac:dyDescent="0.3">
      <c r="J1084" s="42"/>
      <c r="K1084" s="39"/>
      <c r="L1084" s="43"/>
      <c r="M1084" s="42"/>
      <c r="N1084" s="41"/>
      <c r="O1084" s="43"/>
      <c r="P1084" s="43"/>
    </row>
    <row r="1085" spans="10:16" x14ac:dyDescent="0.3">
      <c r="J1085" s="42"/>
      <c r="K1085" s="39"/>
      <c r="L1085" s="43"/>
      <c r="M1085" s="42"/>
      <c r="N1085" s="41"/>
      <c r="O1085" s="43"/>
      <c r="P1085" s="43"/>
    </row>
    <row r="1086" spans="10:16" x14ac:dyDescent="0.3">
      <c r="J1086" s="42"/>
      <c r="K1086" s="39"/>
      <c r="L1086" s="43"/>
      <c r="M1086" s="42"/>
      <c r="N1086" s="41"/>
      <c r="O1086" s="43"/>
      <c r="P1086" s="43"/>
    </row>
    <row r="1087" spans="10:16" x14ac:dyDescent="0.3">
      <c r="J1087" s="42"/>
      <c r="K1087" s="39"/>
      <c r="L1087" s="43"/>
      <c r="M1087" s="42"/>
      <c r="N1087" s="41"/>
      <c r="O1087" s="43"/>
      <c r="P1087" s="43"/>
    </row>
    <row r="1088" spans="10:16" x14ac:dyDescent="0.3">
      <c r="J1088" s="42"/>
      <c r="K1088" s="39"/>
      <c r="L1088" s="43"/>
      <c r="M1088" s="42"/>
      <c r="N1088" s="41"/>
      <c r="O1088" s="43"/>
      <c r="P1088" s="43"/>
    </row>
    <row r="1089" spans="10:16" x14ac:dyDescent="0.3">
      <c r="J1089" s="42"/>
      <c r="K1089" s="39"/>
      <c r="L1089" s="43"/>
      <c r="M1089" s="42"/>
      <c r="N1089" s="41"/>
      <c r="O1089" s="43"/>
      <c r="P1089" s="43"/>
    </row>
    <row r="1090" spans="10:16" x14ac:dyDescent="0.3">
      <c r="J1090" s="42"/>
      <c r="K1090" s="39"/>
      <c r="L1090" s="43"/>
      <c r="M1090" s="42"/>
      <c r="N1090" s="41"/>
      <c r="O1090" s="43"/>
      <c r="P1090" s="43"/>
    </row>
    <row r="1091" spans="10:16" x14ac:dyDescent="0.3">
      <c r="J1091" s="42"/>
      <c r="K1091" s="39"/>
      <c r="L1091" s="43"/>
      <c r="M1091" s="42"/>
      <c r="N1091" s="41"/>
      <c r="O1091" s="43"/>
      <c r="P1091" s="43"/>
    </row>
    <row r="1092" spans="10:16" x14ac:dyDescent="0.3">
      <c r="J1092" s="42"/>
      <c r="K1092" s="39"/>
      <c r="L1092" s="43"/>
      <c r="M1092" s="42"/>
      <c r="N1092" s="41"/>
      <c r="O1092" s="43"/>
      <c r="P1092" s="43"/>
    </row>
    <row r="1093" spans="10:16" x14ac:dyDescent="0.3">
      <c r="J1093" s="42"/>
      <c r="K1093" s="39"/>
      <c r="L1093" s="43"/>
      <c r="M1093" s="42"/>
      <c r="N1093" s="41"/>
      <c r="O1093" s="43"/>
      <c r="P1093" s="43"/>
    </row>
    <row r="1094" spans="10:16" x14ac:dyDescent="0.3">
      <c r="J1094" s="42"/>
      <c r="K1094" s="39"/>
      <c r="L1094" s="43"/>
      <c r="M1094" s="42"/>
      <c r="N1094" s="41"/>
      <c r="O1094" s="43"/>
      <c r="P1094" s="43"/>
    </row>
    <row r="1095" spans="10:16" x14ac:dyDescent="0.3">
      <c r="J1095" s="42"/>
      <c r="K1095" s="39"/>
      <c r="L1095" s="43"/>
      <c r="M1095" s="42"/>
      <c r="N1095" s="41"/>
      <c r="O1095" s="43"/>
      <c r="P1095" s="43"/>
    </row>
    <row r="1096" spans="10:16" x14ac:dyDescent="0.3">
      <c r="J1096" s="42"/>
      <c r="K1096" s="39"/>
      <c r="L1096" s="43"/>
      <c r="M1096" s="42"/>
      <c r="N1096" s="41"/>
      <c r="O1096" s="43"/>
      <c r="P1096" s="43"/>
    </row>
    <row r="1097" spans="10:16" x14ac:dyDescent="0.3">
      <c r="J1097" s="42"/>
      <c r="K1097" s="39"/>
      <c r="L1097" s="43"/>
      <c r="M1097" s="42"/>
      <c r="N1097" s="41"/>
      <c r="O1097" s="43"/>
      <c r="P1097" s="43"/>
    </row>
    <row r="1098" spans="10:16" x14ac:dyDescent="0.3">
      <c r="J1098" s="42"/>
      <c r="K1098" s="39"/>
      <c r="L1098" s="43"/>
      <c r="M1098" s="42"/>
      <c r="N1098" s="41"/>
      <c r="O1098" s="43"/>
      <c r="P1098" s="43"/>
    </row>
    <row r="1099" spans="10:16" x14ac:dyDescent="0.3">
      <c r="J1099" s="42"/>
      <c r="K1099" s="39"/>
      <c r="L1099" s="43"/>
      <c r="M1099" s="42"/>
      <c r="N1099" s="41"/>
      <c r="O1099" s="43"/>
      <c r="P1099" s="43"/>
    </row>
    <row r="1100" spans="10:16" x14ac:dyDescent="0.3">
      <c r="J1100" s="42"/>
      <c r="K1100" s="39"/>
      <c r="L1100" s="43"/>
      <c r="M1100" s="42"/>
      <c r="N1100" s="41"/>
      <c r="O1100" s="43"/>
      <c r="P1100" s="43"/>
    </row>
    <row r="1101" spans="10:16" x14ac:dyDescent="0.3">
      <c r="J1101" s="42"/>
      <c r="K1101" s="39"/>
      <c r="L1101" s="43"/>
      <c r="M1101" s="42"/>
      <c r="N1101" s="41"/>
      <c r="O1101" s="43"/>
      <c r="P1101" s="43"/>
    </row>
    <row r="1102" spans="10:16" x14ac:dyDescent="0.3">
      <c r="J1102" s="42"/>
      <c r="K1102" s="39"/>
      <c r="L1102" s="43"/>
      <c r="M1102" s="42"/>
      <c r="N1102" s="41"/>
      <c r="O1102" s="43"/>
      <c r="P1102" s="43"/>
    </row>
    <row r="1103" spans="10:16" x14ac:dyDescent="0.3">
      <c r="J1103" s="42"/>
      <c r="K1103" s="39"/>
      <c r="L1103" s="43"/>
      <c r="M1103" s="42"/>
      <c r="N1103" s="41"/>
      <c r="O1103" s="43"/>
      <c r="P1103" s="43"/>
    </row>
    <row r="1104" spans="10:16" x14ac:dyDescent="0.3">
      <c r="J1104" s="42"/>
      <c r="K1104" s="39"/>
      <c r="L1104" s="43"/>
      <c r="M1104" s="42"/>
      <c r="N1104" s="41"/>
      <c r="O1104" s="43"/>
      <c r="P1104" s="43"/>
    </row>
    <row r="1105" spans="10:16" x14ac:dyDescent="0.3">
      <c r="J1105" s="42"/>
      <c r="K1105" s="39"/>
      <c r="L1105" s="43"/>
      <c r="M1105" s="42"/>
      <c r="N1105" s="41"/>
      <c r="O1105" s="43"/>
      <c r="P1105" s="43"/>
    </row>
    <row r="1106" spans="10:16" x14ac:dyDescent="0.3">
      <c r="J1106" s="42"/>
      <c r="K1106" s="39"/>
      <c r="L1106" s="43"/>
      <c r="M1106" s="42"/>
      <c r="N1106" s="41"/>
      <c r="O1106" s="43"/>
      <c r="P1106" s="43"/>
    </row>
    <row r="1107" spans="10:16" x14ac:dyDescent="0.3">
      <c r="J1107" s="42"/>
      <c r="K1107" s="41"/>
      <c r="L1107" s="43"/>
      <c r="M1107" s="42"/>
      <c r="N1107" s="41"/>
      <c r="O1107" s="43"/>
      <c r="P1107" s="43"/>
    </row>
    <row r="1108" spans="10:16" x14ac:dyDescent="0.3">
      <c r="J1108" s="42"/>
      <c r="K1108" s="39"/>
      <c r="L1108" s="43"/>
      <c r="M1108" s="42"/>
      <c r="N1108" s="41"/>
      <c r="O1108" s="43"/>
      <c r="P1108" s="43"/>
    </row>
    <row r="1109" spans="10:16" x14ac:dyDescent="0.3">
      <c r="J1109" s="42"/>
      <c r="K1109" s="39"/>
      <c r="L1109" s="43"/>
      <c r="M1109" s="42"/>
      <c r="N1109" s="41"/>
      <c r="O1109" s="43"/>
      <c r="P1109" s="43"/>
    </row>
    <row r="1110" spans="10:16" x14ac:dyDescent="0.3">
      <c r="J1110" s="42"/>
      <c r="K1110" s="39"/>
      <c r="L1110" s="43"/>
      <c r="M1110" s="42"/>
      <c r="N1110" s="41"/>
      <c r="O1110" s="43"/>
      <c r="P1110" s="43"/>
    </row>
    <row r="1111" spans="10:16" x14ac:dyDescent="0.3">
      <c r="J1111" s="42"/>
      <c r="K1111" s="39"/>
      <c r="L1111" s="43"/>
      <c r="M1111" s="42"/>
      <c r="N1111" s="41"/>
      <c r="O1111" s="43"/>
      <c r="P1111" s="43"/>
    </row>
    <row r="1112" spans="10:16" x14ac:dyDescent="0.3">
      <c r="J1112" s="42"/>
      <c r="K1112" s="39"/>
      <c r="L1112" s="43"/>
      <c r="M1112" s="42"/>
      <c r="N1112" s="41"/>
      <c r="O1112" s="43"/>
      <c r="P1112" s="43"/>
    </row>
    <row r="1113" spans="10:16" x14ac:dyDescent="0.3">
      <c r="J1113" s="42"/>
      <c r="K1113" s="39"/>
      <c r="L1113" s="43"/>
      <c r="M1113" s="42"/>
      <c r="N1113" s="41"/>
      <c r="O1113" s="43"/>
      <c r="P1113" s="43"/>
    </row>
    <row r="1114" spans="10:16" x14ac:dyDescent="0.3">
      <c r="J1114" s="42"/>
      <c r="K1114" s="39"/>
      <c r="L1114" s="43"/>
      <c r="M1114" s="42"/>
      <c r="N1114" s="41"/>
      <c r="O1114" s="43"/>
      <c r="P1114" s="43"/>
    </row>
    <row r="1115" spans="10:16" x14ac:dyDescent="0.3">
      <c r="J1115" s="42"/>
      <c r="K1115" s="39"/>
      <c r="L1115" s="43"/>
      <c r="M1115" s="42"/>
      <c r="N1115" s="41"/>
      <c r="O1115" s="43"/>
      <c r="P1115" s="43"/>
    </row>
    <row r="1116" spans="10:16" x14ac:dyDescent="0.3">
      <c r="J1116" s="42"/>
      <c r="K1116" s="39"/>
      <c r="L1116" s="43"/>
      <c r="M1116" s="42"/>
      <c r="N1116" s="41"/>
      <c r="O1116" s="43"/>
      <c r="P1116" s="43"/>
    </row>
    <row r="1117" spans="10:16" x14ac:dyDescent="0.3">
      <c r="J1117" s="42"/>
      <c r="K1117" s="39"/>
      <c r="L1117" s="43"/>
      <c r="M1117" s="42"/>
      <c r="N1117" s="41"/>
      <c r="O1117" s="43"/>
      <c r="P1117" s="43"/>
    </row>
    <row r="1118" spans="10:16" x14ac:dyDescent="0.3">
      <c r="J1118" s="42"/>
      <c r="K1118" s="39"/>
      <c r="L1118" s="43"/>
      <c r="M1118" s="42"/>
      <c r="N1118" s="41"/>
      <c r="O1118" s="43"/>
      <c r="P1118" s="43"/>
    </row>
    <row r="1119" spans="10:16" x14ac:dyDescent="0.3">
      <c r="J1119" s="42"/>
      <c r="K1119" s="39"/>
      <c r="L1119" s="43"/>
      <c r="M1119" s="42"/>
      <c r="N1119" s="41"/>
      <c r="O1119" s="43"/>
      <c r="P1119" s="43"/>
    </row>
    <row r="1120" spans="10:16" x14ac:dyDescent="0.3">
      <c r="J1120" s="42"/>
      <c r="K1120" s="39"/>
      <c r="L1120" s="43"/>
      <c r="M1120" s="42"/>
      <c r="N1120" s="41"/>
      <c r="O1120" s="43"/>
      <c r="P1120" s="43"/>
    </row>
    <row r="1121" spans="10:16" x14ac:dyDescent="0.3">
      <c r="J1121" s="42"/>
      <c r="K1121" s="39"/>
      <c r="L1121" s="43"/>
      <c r="M1121" s="42"/>
      <c r="N1121" s="41"/>
      <c r="O1121" s="43"/>
      <c r="P1121" s="43"/>
    </row>
    <row r="1122" spans="10:16" x14ac:dyDescent="0.3">
      <c r="J1122" s="42"/>
      <c r="K1122" s="39"/>
      <c r="L1122" s="43"/>
      <c r="M1122" s="42"/>
      <c r="N1122" s="41"/>
      <c r="O1122" s="43"/>
      <c r="P1122" s="43"/>
    </row>
    <row r="1123" spans="10:16" x14ac:dyDescent="0.3">
      <c r="J1123" s="42"/>
      <c r="K1123" s="39"/>
      <c r="L1123" s="43"/>
      <c r="M1123" s="42"/>
      <c r="N1123" s="41"/>
      <c r="O1123" s="43"/>
      <c r="P1123" s="43"/>
    </row>
    <row r="1124" spans="10:16" x14ac:dyDescent="0.3">
      <c r="J1124" s="42"/>
      <c r="K1124" s="39"/>
      <c r="L1124" s="43"/>
      <c r="M1124" s="42"/>
      <c r="N1124" s="41"/>
      <c r="O1124" s="43"/>
      <c r="P1124" s="43"/>
    </row>
    <row r="1125" spans="10:16" x14ac:dyDescent="0.3">
      <c r="J1125" s="42"/>
      <c r="K1125" s="39"/>
      <c r="L1125" s="43"/>
      <c r="M1125" s="42"/>
      <c r="N1125" s="41"/>
      <c r="O1125" s="43"/>
      <c r="P1125" s="43"/>
    </row>
    <row r="1126" spans="10:16" x14ac:dyDescent="0.3">
      <c r="J1126" s="42"/>
      <c r="K1126" s="39"/>
      <c r="L1126" s="43"/>
      <c r="M1126" s="42"/>
      <c r="N1126" s="41"/>
      <c r="O1126" s="43"/>
      <c r="P1126" s="43"/>
    </row>
    <row r="1127" spans="10:16" x14ac:dyDescent="0.3">
      <c r="J1127" s="42"/>
      <c r="K1127" s="39"/>
      <c r="L1127" s="43"/>
      <c r="M1127" s="42"/>
      <c r="N1127" s="41"/>
      <c r="O1127" s="43"/>
      <c r="P1127" s="43"/>
    </row>
    <row r="1128" spans="10:16" x14ac:dyDescent="0.3">
      <c r="J1128" s="13"/>
      <c r="K1128" s="39"/>
      <c r="L1128" s="43"/>
      <c r="M1128" s="42"/>
      <c r="N1128" s="41"/>
      <c r="O1128" s="42"/>
      <c r="P1128" s="42"/>
    </row>
  </sheetData>
  <mergeCells count="1">
    <mergeCell ref="A2:C3"/>
  </mergeCells>
  <conditionalFormatting sqref="C8 C10:C37">
    <cfRule type="expression" dxfId="35" priority="35" stopIfTrue="1">
      <formula>#REF!&lt;&gt;#REF!</formula>
    </cfRule>
  </conditionalFormatting>
  <conditionalFormatting sqref="C8 C10:C37">
    <cfRule type="expression" dxfId="34" priority="36" stopIfTrue="1">
      <formula>#REF!&lt;&gt;#REF!</formula>
    </cfRule>
  </conditionalFormatting>
  <conditionalFormatting sqref="C6 C8 C10:C37">
    <cfRule type="expression" dxfId="33" priority="32" stopIfTrue="1">
      <formula>#REF!&lt;&gt;#REF!</formula>
    </cfRule>
  </conditionalFormatting>
  <conditionalFormatting sqref="D6 D8:D18 D20:D37">
    <cfRule type="expression" dxfId="32" priority="31" stopIfTrue="1">
      <formula>#REF!&lt;&gt;#REF!</formula>
    </cfRule>
  </conditionalFormatting>
  <conditionalFormatting sqref="C6 C8 C10:C37">
    <cfRule type="expression" dxfId="31" priority="33" stopIfTrue="1">
      <formula>#REF!&lt;&gt;#REF!</formula>
    </cfRule>
  </conditionalFormatting>
  <conditionalFormatting sqref="D6 D8:D18 D20:D37">
    <cfRule type="expression" dxfId="30" priority="34" stopIfTrue="1">
      <formula>#REF!&lt;&gt;#REF!</formula>
    </cfRule>
  </conditionalFormatting>
  <conditionalFormatting sqref="J1128">
    <cfRule type="expression" dxfId="29" priority="30" stopIfTrue="1">
      <formula>#REF!&lt;&gt;#REF!</formula>
    </cfRule>
  </conditionalFormatting>
  <conditionalFormatting sqref="C7">
    <cfRule type="expression" dxfId="28" priority="28" stopIfTrue="1">
      <formula>#REF!&lt;&gt;#REF!</formula>
    </cfRule>
  </conditionalFormatting>
  <conditionalFormatting sqref="C7">
    <cfRule type="expression" dxfId="27" priority="29" stopIfTrue="1">
      <formula>#REF!&lt;&gt;#REF!</formula>
    </cfRule>
  </conditionalFormatting>
  <conditionalFormatting sqref="D40">
    <cfRule type="expression" dxfId="26" priority="26" stopIfTrue="1">
      <formula>#REF!&lt;&gt;#REF!</formula>
    </cfRule>
  </conditionalFormatting>
  <conditionalFormatting sqref="D40">
    <cfRule type="expression" dxfId="25" priority="27" stopIfTrue="1">
      <formula>#REF!&lt;&gt;#REF!</formula>
    </cfRule>
  </conditionalFormatting>
  <conditionalFormatting sqref="E6 E8:E9 E20 E22:E23 E11:E18 E25:E37">
    <cfRule type="expression" dxfId="24" priority="24" stopIfTrue="1">
      <formula>#REF!&lt;&gt;#REF!</formula>
    </cfRule>
  </conditionalFormatting>
  <conditionalFormatting sqref="E6 E8:E9 E20 E22:E23 E11:E18 E25:E37">
    <cfRule type="expression" dxfId="23" priority="25" stopIfTrue="1">
      <formula>#REF!&lt;&gt;#REF!</formula>
    </cfRule>
  </conditionalFormatting>
  <conditionalFormatting sqref="F6:I6 F9:G9 F20:G20 F22:G23 F11:G18 F25:G37 F8:I8 H22:I37 H9:I20">
    <cfRule type="expression" dxfId="22" priority="22" stopIfTrue="1">
      <formula>#REF!&lt;&gt;#REF!</formula>
    </cfRule>
  </conditionalFormatting>
  <conditionalFormatting sqref="F6:I6 F9:G9 F20:G20 F22:G23 F11:G18 F25:G37 F8:I8 H22:I37 H9:I20">
    <cfRule type="expression" dxfId="21" priority="23" stopIfTrue="1">
      <formula>#REF!&lt;&gt;#REF!</formula>
    </cfRule>
  </conditionalFormatting>
  <conditionalFormatting sqref="C9">
    <cfRule type="expression" dxfId="20" priority="20" stopIfTrue="1">
      <formula>#REF!&lt;&gt;#REF!</formula>
    </cfRule>
  </conditionalFormatting>
  <conditionalFormatting sqref="C9">
    <cfRule type="expression" dxfId="19" priority="21" stopIfTrue="1">
      <formula>#REF!&lt;&gt;#REF!</formula>
    </cfRule>
  </conditionalFormatting>
  <conditionalFormatting sqref="C9">
    <cfRule type="expression" dxfId="18" priority="18" stopIfTrue="1">
      <formula>#REF!&lt;&gt;#REF!</formula>
    </cfRule>
  </conditionalFormatting>
  <conditionalFormatting sqref="C9">
    <cfRule type="expression" dxfId="17" priority="19" stopIfTrue="1">
      <formula>#REF!&lt;&gt;#REF!</formula>
    </cfRule>
  </conditionalFormatting>
  <conditionalFormatting sqref="E10">
    <cfRule type="expression" dxfId="16" priority="16" stopIfTrue="1">
      <formula>#REF!&lt;&gt;#REF!</formula>
    </cfRule>
  </conditionalFormatting>
  <conditionalFormatting sqref="E10">
    <cfRule type="expression" dxfId="15" priority="17" stopIfTrue="1">
      <formula>#REF!&lt;&gt;#REF!</formula>
    </cfRule>
  </conditionalFormatting>
  <conditionalFormatting sqref="F10:G10">
    <cfRule type="expression" dxfId="14" priority="14" stopIfTrue="1">
      <formula>#REF!&lt;&gt;#REF!</formula>
    </cfRule>
  </conditionalFormatting>
  <conditionalFormatting sqref="F10:G10">
    <cfRule type="expression" dxfId="13" priority="15" stopIfTrue="1">
      <formula>#REF!&lt;&gt;#REF!</formula>
    </cfRule>
  </conditionalFormatting>
  <conditionalFormatting sqref="D19">
    <cfRule type="expression" dxfId="12" priority="13" stopIfTrue="1">
      <formula>#REF!&lt;&gt;#REF!</formula>
    </cfRule>
  </conditionalFormatting>
  <conditionalFormatting sqref="D19">
    <cfRule type="expression" dxfId="11" priority="12" stopIfTrue="1">
      <formula>#REF!&lt;&gt;#REF!</formula>
    </cfRule>
  </conditionalFormatting>
  <conditionalFormatting sqref="D7">
    <cfRule type="expression" dxfId="10" priority="10" stopIfTrue="1">
      <formula>#REF!&lt;&gt;#REF!</formula>
    </cfRule>
  </conditionalFormatting>
  <conditionalFormatting sqref="D7">
    <cfRule type="expression" dxfId="9" priority="11" stopIfTrue="1">
      <formula>#REF!&lt;&gt;#REF!</formula>
    </cfRule>
  </conditionalFormatting>
  <conditionalFormatting sqref="E19">
    <cfRule type="expression" dxfId="8" priority="8" stopIfTrue="1">
      <formula>#REF!&lt;&gt;#REF!</formula>
    </cfRule>
  </conditionalFormatting>
  <conditionalFormatting sqref="E19">
    <cfRule type="expression" dxfId="7" priority="9" stopIfTrue="1">
      <formula>#REF!&lt;&gt;#REF!</formula>
    </cfRule>
  </conditionalFormatting>
  <conditionalFormatting sqref="F19">
    <cfRule type="expression" dxfId="6" priority="6" stopIfTrue="1">
      <formula>#REF!&lt;&gt;#REF!</formula>
    </cfRule>
  </conditionalFormatting>
  <conditionalFormatting sqref="F19">
    <cfRule type="expression" dxfId="5" priority="7" stopIfTrue="1">
      <formula>#REF!&lt;&gt;#REF!</formula>
    </cfRule>
  </conditionalFormatting>
  <conditionalFormatting sqref="G19">
    <cfRule type="expression" dxfId="4" priority="4" stopIfTrue="1">
      <formula>#REF!&lt;&gt;#REF!</formula>
    </cfRule>
  </conditionalFormatting>
  <conditionalFormatting sqref="G19">
    <cfRule type="expression" dxfId="3" priority="5" stopIfTrue="1">
      <formula>#REF!&lt;&gt;#REF!</formula>
    </cfRule>
  </conditionalFormatting>
  <conditionalFormatting sqref="E24:G24">
    <cfRule type="expression" dxfId="2" priority="3" stopIfTrue="1">
      <formula>#REF!&lt;&gt;#REF!</formula>
    </cfRule>
  </conditionalFormatting>
  <conditionalFormatting sqref="E7:I7">
    <cfRule type="expression" dxfId="1" priority="2" stopIfTrue="1">
      <formula>#REF!&lt;&gt;#REF!</formula>
    </cfRule>
  </conditionalFormatting>
  <conditionalFormatting sqref="E21:I21">
    <cfRule type="expression" dxfId="0" priority="1" stopIfTrue="1">
      <formula>#REF!&lt;&gt;#REF!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Mun con refuerzos</vt:lpstr>
      <vt:lpstr>Capitales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GLADYS BENAVIDES ABELLA</dc:creator>
  <cp:lastModifiedBy>Lenovo</cp:lastModifiedBy>
  <dcterms:created xsi:type="dcterms:W3CDTF">2022-04-25T13:59:18Z</dcterms:created>
  <dcterms:modified xsi:type="dcterms:W3CDTF">2022-04-25T16:12:31Z</dcterms:modified>
</cp:coreProperties>
</file>